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na-Marija\Desktop\UNIK\Unik_zgrade_nabave\Troškovnici\"/>
    </mc:Choice>
  </mc:AlternateContent>
  <bookViews>
    <workbookView xWindow="0" yWindow="0" windowWidth="23040" windowHeight="9048" tabRatio="500" xr2:uid="{00000000-000D-0000-FFFF-FFFF00000000}"/>
  </bookViews>
  <sheets>
    <sheet name="Procelja" sheetId="1" r:id="rId1"/>
    <sheet name="Ravni krov" sheetId="5" r:id="rId2"/>
    <sheet name="Stolarija" sheetId="6" r:id="rId3"/>
    <sheet name="Rekapitulacija" sheetId="4" r:id="rId4"/>
  </sheets>
  <definedNames>
    <definedName name="_xlnm.Print_Area" localSheetId="1">'Ravni krov'!$B$1:$G$52</definedName>
    <definedName name="_xlnm.Print_Area" localSheetId="3">Rekapitulacija!$B$1:$G$11</definedName>
  </definedNames>
  <calcPr calcId="171027" concurrentCalc="0"/>
  <fileRecoveryPr autoRecover="0"/>
</workbook>
</file>

<file path=xl/calcChain.xml><?xml version="1.0" encoding="utf-8"?>
<calcChain xmlns="http://schemas.openxmlformats.org/spreadsheetml/2006/main">
  <c r="G5" i="6" l="1"/>
  <c r="G6" i="6"/>
  <c r="G7" i="6"/>
  <c r="G8" i="6"/>
  <c r="G9" i="6"/>
  <c r="G10" i="6"/>
  <c r="G11" i="6"/>
  <c r="G12" i="6"/>
  <c r="D13" i="6"/>
  <c r="D35" i="6"/>
  <c r="G17" i="6"/>
  <c r="G18" i="6"/>
  <c r="G21" i="6"/>
  <c r="G22" i="6"/>
  <c r="G25" i="6"/>
  <c r="G26" i="6"/>
  <c r="G29" i="6"/>
  <c r="G30" i="6"/>
  <c r="D32" i="6"/>
  <c r="D36" i="6"/>
  <c r="D37" i="6"/>
  <c r="D4" i="4"/>
  <c r="G4" i="1"/>
  <c r="G6" i="1"/>
  <c r="G8" i="1"/>
  <c r="G10" i="1"/>
  <c r="G13" i="1"/>
  <c r="G14" i="1"/>
  <c r="G15" i="1"/>
  <c r="G17" i="1"/>
  <c r="G20" i="1"/>
  <c r="G22" i="1"/>
  <c r="G24" i="1"/>
  <c r="D25" i="1"/>
  <c r="D87" i="1"/>
  <c r="G29" i="1"/>
  <c r="G32" i="1"/>
  <c r="G35" i="1"/>
  <c r="G36" i="1"/>
  <c r="D37" i="1"/>
  <c r="D88" i="1"/>
  <c r="G41" i="1"/>
  <c r="D42" i="1"/>
  <c r="D89" i="1"/>
  <c r="G48" i="1"/>
  <c r="G49" i="1"/>
  <c r="G50" i="1"/>
  <c r="G52" i="1"/>
  <c r="G53" i="1"/>
  <c r="G55" i="1"/>
  <c r="G57" i="1"/>
  <c r="G60" i="1"/>
  <c r="G63" i="1"/>
  <c r="G64" i="1"/>
  <c r="G67" i="1"/>
  <c r="D68" i="1"/>
  <c r="D90" i="1"/>
  <c r="G71" i="1"/>
  <c r="D73" i="1"/>
  <c r="D91" i="1"/>
  <c r="G76" i="1"/>
  <c r="G78" i="1"/>
  <c r="G80" i="1"/>
  <c r="D83" i="1"/>
  <c r="D92" i="1"/>
  <c r="D93" i="1"/>
  <c r="D2" i="4"/>
  <c r="G5" i="5"/>
  <c r="G6" i="5"/>
  <c r="G8" i="5"/>
  <c r="G10" i="5"/>
  <c r="G12" i="5"/>
  <c r="D13" i="5"/>
  <c r="D43" i="5"/>
  <c r="G17" i="5"/>
  <c r="D18" i="5"/>
  <c r="D44" i="5"/>
  <c r="G21" i="5"/>
  <c r="G23" i="5"/>
  <c r="G25" i="5"/>
  <c r="D26" i="5"/>
  <c r="D45" i="5"/>
  <c r="G29" i="5"/>
  <c r="G31" i="5"/>
  <c r="G33" i="5"/>
  <c r="D34" i="5"/>
  <c r="D46" i="5"/>
  <c r="G38" i="5"/>
  <c r="D39" i="5"/>
  <c r="D47" i="5"/>
  <c r="D48" i="5"/>
  <c r="D3" i="4"/>
  <c r="D5" i="4"/>
  <c r="D6" i="4"/>
  <c r="D7" i="4"/>
  <c r="D99" i="1"/>
</calcChain>
</file>

<file path=xl/sharedStrings.xml><?xml version="1.0" encoding="utf-8"?>
<sst xmlns="http://schemas.openxmlformats.org/spreadsheetml/2006/main" count="247" uniqueCount="139">
  <si>
    <t>ukupno</t>
  </si>
  <si>
    <t>1.</t>
  </si>
  <si>
    <t>paušal</t>
  </si>
  <si>
    <t>2.</t>
  </si>
  <si>
    <t>3.</t>
  </si>
  <si>
    <t>4.</t>
  </si>
  <si>
    <t>5.</t>
  </si>
  <si>
    <t xml:space="preserve">kom </t>
  </si>
  <si>
    <t>1. PROČELJA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</si>
  <si>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</si>
  <si>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1. PROČELJA - REKAPITULACIJA</t>
  </si>
  <si>
    <t>1.5. LIMARSKI RADOVI</t>
  </si>
  <si>
    <t>UKUPNO</t>
  </si>
  <si>
    <t>1.4. IZOLATERSKI I FASADERSKI RADOVI</t>
  </si>
  <si>
    <t>PDV 25%</t>
  </si>
  <si>
    <t>1.3. ZIDARSKI RADOVI</t>
  </si>
  <si>
    <t xml:space="preserve"> REKAPITULACIJA</t>
  </si>
  <si>
    <t>1.6. OSTALI RADOVI</t>
  </si>
  <si>
    <t>jed.</t>
  </si>
  <si>
    <t>kol.</t>
  </si>
  <si>
    <t>jed. cijena</t>
  </si>
  <si>
    <t>SVEUKUPNO</t>
  </si>
  <si>
    <t>UKUPNO:</t>
  </si>
  <si>
    <r>
      <t>Zaštita vanjskih otvora, odnosno postojeće vanjske stolarije: daskama, letvicama i zaštitnom folijom. U cijeni sav rad, materijal i pomoćni materijal. 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</si>
  <si>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- satelitske antene</t>
  </si>
  <si>
    <t>Završno čišćenje zgrade i gradilišta. Potrebno očistiti sve klupčice, stakla i okoliš. Obračun paušalno.</t>
  </si>
  <si>
    <t>Dobava i ugradnja cijevi za odvod kondenzata klima uređaja koji su postavljeni na fasadi. Dispoziciju i broj vertikala za klima uređaje potrebno dogovoriti s predstavnikom zgrade na licu mjesta i u kordinaciji s nadzornim inženjerom. U stavci uračunato i šlicanje kanala za cijev u debljini od minimalno 2 cm u postojećoj  žbuci vanjskog zida. Promjer cijevi koji se ugrađuje iznosi 32 mm. Obračun po m' ugrađene cijevi sa kompletnim radovima do uporabne vrijednosti.</t>
  </si>
  <si>
    <t>6.</t>
  </si>
  <si>
    <t>1.3. ZIDARSKI RADOVI:</t>
  </si>
  <si>
    <t>1.4. IZOLATERSKI I FASADERSKI RADOVI:</t>
  </si>
  <si>
    <t>1.5. LIMARSKI RADOVI:</t>
  </si>
  <si>
    <t>1.6. OSTALI RADOVI:</t>
  </si>
  <si>
    <t>- pročelja</t>
  </si>
  <si>
    <t>7.</t>
  </si>
  <si>
    <t>8.</t>
  </si>
  <si>
    <t>2. RAVNI KROV</t>
  </si>
  <si>
    <t>2.3. IZOLATERSKI RADOVI</t>
  </si>
  <si>
    <t>2.3. IZOLATERSKI RADOVI:</t>
  </si>
  <si>
    <t>2.4. LIMARSKI RADOVI</t>
  </si>
  <si>
    <t>2.4. LIMARSKI RADOVI:</t>
  </si>
  <si>
    <t>2. RAVNI KROV - REKAPITULACIJA</t>
  </si>
  <si>
    <t>2.1. PRIPREMNI RADOVI, DEMONTAŽE I RUŠENJA</t>
  </si>
  <si>
    <t>Demontaža i privremeno deponiranje raznih elemenata na nadozidu,  terasama i krovovima zgrade na mjesto prema odluci nadzornog inženjera i investitora, ponovna montaža nakon izvedbe radova. U cijeni sav potreban rad, alat i pomoćni materijal. Obračun po kom.</t>
  </si>
  <si>
    <t>kom</t>
  </si>
  <si>
    <t>Izvedba premosnica limenog opšava nadozida krova s gromobranskom FeZn trakom (Al žicom Ø 8 mm), FeZn pletenicom.</t>
  </si>
  <si>
    <t>3. STOLARIJA</t>
  </si>
  <si>
    <t>3.1. DEMONTAŽE I RUŠENJA</t>
  </si>
  <si>
    <t>Demontaža postojeće drvene stolarije uz minimalna oštećenja s vanjske i unutarnje strane. U stavku ulazi demontaža dotrajalih, starih prozora, te sva potrebna zaštita i odvoz na deponij koji osigurava izvođač radova. Prije demontaže, obavezno uzeti sve potrebne mjere i detalje potrebne za izradu nove stolarije.</t>
  </si>
  <si>
    <t>3.1. DEMONTAŽE I RUŠENJA UKUPNO:</t>
  </si>
  <si>
    <t>3.2. STOLARSKI RADOVI</t>
  </si>
  <si>
    <t>3.2. STOLARSKI RADOVI UKUPNO:</t>
  </si>
  <si>
    <t>3. STOLARIJA - REKAPITULACIJA</t>
  </si>
  <si>
    <t>Demontaža i privremeno deponiranje čeličnih vrata za izlaz na ravne krovove dimenzija 100x210 cm na mjesto prema odluci nadzornog inženjera i investitora, skraćivanje vrata na novu dimenziju i ponovna montaža nakon izvedenih radova izolacije krova. U cijeni sav potreban rad, alat i pomoćni materijal. Obračun po kom.</t>
  </si>
  <si>
    <t>Demontaža ormarića mjernog spoja za uzemljenje gromobrana sa svim fazonskim komadima i pričvršćenjima. U cijeni sav potreban rad, horizontalni i vertikalni prijenos te odvoz na deponij. Obračun po kom.</t>
  </si>
  <si>
    <t>Dobava i ugradnja ormarića mjernog spoja za uzemljenje gromobrana sa svim fazonskim komadima i pričvršćenjima.  Obavezno predvidjeti ukrućenje na pročelje. U jediničnoj cijeni sadržan je sav potreban rad i materijal za ugradbu ormarića s obaveznom provjerom mjera na licu mjesta. Obračun po kom.</t>
  </si>
  <si>
    <t>Zidarska obrada špaleta nakon radova rušenja i demontaže (donja prozorska špaleta). Stavka uključuje podzidavanje, žbukanje kao priprema za izvedbu završnog sloja i bojanje disperzivnom bojom u dva sloja s unutarnje strane (ako se prilikom uklanjanja donje prozorske špalete oštetio i unutarnji dio).</t>
  </si>
  <si>
    <t>10.</t>
  </si>
  <si>
    <t>1. PRIPREMA</t>
  </si>
  <si>
    <t>1.1. PRIPREMNI RADOVI I DEMONTAŽE</t>
  </si>
  <si>
    <t>-antene i satelitske antene</t>
  </si>
  <si>
    <t>-vanjske jedinice klima uređaja</t>
  </si>
  <si>
    <t>-rasvjetna tijela, reklamni panoi i svijetleće reklame</t>
  </si>
  <si>
    <t>Demontaža čeličnih ostakljenih ograda na balkonima dimenzija 280x90 cm.(kom 24) i 120x90 cm., prekrajanje, ličenje i montaža na isto mjesto (kom 96). Obračun po kom.</t>
  </si>
  <si>
    <t>Demontaža i privremeno deponiranje raznih elemenata sa pročelja zgrade na mjesto prema odluci vlasnika istih, ponovna montaža nakon izvedbe radova. U cijeni sav potreban rad, alat i pomoćni materijal. Obračun po kom.</t>
  </si>
  <si>
    <r>
      <t>Demontaža postojećih kabela postavljenih na pročelju zgrade s privremenim deponiranjem i ponovnom ugradnjom u vodilicu ušlicanu unutar toplinske izolacije. Obračun po m</t>
    </r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>.</t>
    </r>
  </si>
  <si>
    <r>
      <t>m</t>
    </r>
    <r>
      <rPr>
        <vertAlign val="superscript"/>
        <sz val="10"/>
        <rFont val="Calibri"/>
        <family val="2"/>
        <charset val="238"/>
        <scheme val="minor"/>
      </rPr>
      <t>1</t>
    </r>
  </si>
  <si>
    <r>
      <t>Demontaža postojećeg sokla visine 10 cm u lođama s odvozom na deponij. Obračun po m</t>
    </r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>.</t>
    </r>
  </si>
  <si>
    <t>-od keramike</t>
  </si>
  <si>
    <r>
      <t>Demontaža postojećih vanjskih prozorskih klupčica s odvozom na deponij. Obračun po m</t>
    </r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demontirane klupčice.</t>
    </r>
  </si>
  <si>
    <t>1.2. POPRAVAK POSTOJEĆIH KONSTRUKTIVNIH ELEMENATA</t>
  </si>
  <si>
    <t>Priprema podloge (moguće rušenje odvojene žbuke po potrebi). Izravnavanje oštećenih dijelova pročelja cementnim mortom u pretpostavljenoj debljini do maksimalno 2 cm. Ukoliko su potrebne veće debljine, izravnavanje izvesti u više slojeva na prethodno očvrsli sloj. Stavka se obračunava po izvedenim situacijama sa upisom količina u građevinskoj knjizi. Obračun po m2 izvedene površine.</t>
  </si>
  <si>
    <t>- betonski zid</t>
  </si>
  <si>
    <t>Strojno uklanjanje donje prozorske špalete u punoj širini otvora, u deb. d=3-5 cm za postavu top. izolacije ispod nove prozorske klupčice.</t>
  </si>
  <si>
    <t>Otprašivanje površina i pranje vodenim mlazom pod pritiskom. Stavka se obračunava po izvedenim situacijama upisom količina u građevinskoj knjizi. Obračun po m2.</t>
  </si>
  <si>
    <t>- podgledi</t>
  </si>
  <si>
    <t>1.2. POPRAVAK POSTOJEĆIH KONSTR. ELEMENATA:</t>
  </si>
  <si>
    <t>- donja špaleta</t>
  </si>
  <si>
    <r>
      <t>Dobava i ugradnja vanjskih klupčica s okapnicom od pocinčanog lima d=1,00 mm bojanog bijelom bojom. Razvijene širine do 350 mm. Točnu razvijenu širinu utvrditi na licu mjesta i u koordinaciji s nadzornim inženjerom. Stavka uključuje dobavu i postavu svog pomoćnog materijala potrebnu za izvedbu kvalitetnog brtvljenja spojeva sa stolarijom i pročeljem. Obračun po m</t>
    </r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>.</t>
    </r>
  </si>
  <si>
    <r>
      <t>NAPOMENA:</t>
    </r>
    <r>
      <rPr>
        <i/>
        <sz val="10"/>
        <rFont val="Calibri"/>
        <family val="2"/>
        <charset val="238"/>
        <scheme val="minor"/>
      </rPr>
      <t xml:space="preserve"> Alternativa plinskog protočnig bojlera se ugrađuje u područja koja imaju izvedenu plinsku mrežu.</t>
    </r>
  </si>
  <si>
    <r>
      <t xml:space="preserve">- </t>
    </r>
    <r>
      <rPr>
        <b/>
        <sz val="10"/>
        <rFont val="Calibri"/>
        <family val="2"/>
        <charset val="238"/>
        <scheme val="minor"/>
      </rPr>
      <t>Poz Z1,2,3</t>
    </r>
    <r>
      <rPr>
        <sz val="10"/>
        <rFont val="Calibri"/>
        <family val="2"/>
        <charset val="238"/>
        <scheme val="minor"/>
      </rPr>
      <t xml:space="preserve"> špalete (uklj.stubovi, mineralna kamena vuna d=2 cm)</t>
    </r>
  </si>
  <si>
    <r>
      <t xml:space="preserve">- </t>
    </r>
    <r>
      <rPr>
        <b/>
        <sz val="10"/>
        <rFont val="Calibri"/>
        <family val="2"/>
        <charset val="238"/>
        <scheme val="minor"/>
      </rPr>
      <t>Poz Z1,2,3</t>
    </r>
    <r>
      <rPr>
        <sz val="10"/>
        <rFont val="Calibri"/>
        <family val="2"/>
        <charset val="238"/>
        <scheme val="minor"/>
      </rPr>
      <t xml:space="preserve"> podgledi vijenaca (mineralna kamena vuna d=10 cm)</t>
    </r>
  </si>
  <si>
    <r>
      <t xml:space="preserve">- </t>
    </r>
    <r>
      <rPr>
        <b/>
        <sz val="10"/>
        <rFont val="Calibri"/>
        <family val="2"/>
        <charset val="238"/>
        <scheme val="minor"/>
      </rPr>
      <t>Poz Z1,2,3</t>
    </r>
    <r>
      <rPr>
        <sz val="10"/>
        <rFont val="Calibri"/>
        <family val="2"/>
        <charset val="238"/>
        <scheme val="minor"/>
      </rPr>
      <t xml:space="preserve"> podgledi </t>
    </r>
  </si>
  <si>
    <t>- lođe tervol ploče debljine 3cm, klupice</t>
  </si>
  <si>
    <t>- ulaz i pasaž, tervol ploče debljine 10 cm</t>
  </si>
  <si>
    <t>- Poz Z1 i Z2, Z3 + sokli</t>
  </si>
  <si>
    <t>- špalete</t>
  </si>
  <si>
    <t>1.1. PRIPREMNI RADOVI I DEMONTAŽE:</t>
  </si>
  <si>
    <t>1.1. PRIPREMNI RADOVI i DEMONTAŽE</t>
  </si>
  <si>
    <t>1.2. POPRAVAK POSTOJEĆIH KONST. ELEMENATA</t>
  </si>
  <si>
    <t>2.1. PRIPREMNI RADOVI, DEMONTAŽE I RUŠENJA:</t>
  </si>
  <si>
    <t>- kablovi i/ili gromobranske trake</t>
  </si>
  <si>
    <r>
      <t>Demontaža postojećeg limenog opšava nadozida ravnog krova i limenog opšava oko dimnjaka, ventilacija i otvora za izlaz na krov. U cijeni sav potreban rad, horizontalni i vertikalni prijenos te odvoz na deponij. Obračun po m</t>
    </r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>.</t>
    </r>
  </si>
  <si>
    <r>
      <t>Uklanjanje slojeva ravnog krova i prohodnih terasa do postojećeg sloja betona za pad. Stanje slojeva postojećeg ravnog krova treba utvrditi na licu mjesta te odobriti od strane nadzornog inženjera.
U cijenu uračunat horizontalni i vertkalni prijenos, utovar, transport i zbrinjavanje na gradskom deponiju.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tocrtne površine krova.</t>
    </r>
  </si>
  <si>
    <t>2.2. POPRAVAK POSTOJEĆIH KONSTRUKTIVNIH ELEMENATA</t>
  </si>
  <si>
    <r>
      <t>Zidarski popravak i krpanje površina zida stupova, ventilacija, dimnjaka i nadozida, cementnom žbukom i cementnom glet masom za vanjsku primjenu (postojećih oštećenja i oštećenja nastalih skidanjem slojeva ravnog krova). Podloga mora biti čvrsta, očišćena i nosiva. Sipke dijelove, nečistoće i prašinu treba odstraniti. Debljina sloja do 2 cm. Omjer miješanja vodom prilagoditi vrsti radova. Podlogu pripremiti za završni sloj žbuke. U cijenu uračunat sav potreban rad i materijal sa završnim slojem silikatne žbuke.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</si>
  <si>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-betonski zid</t>
  </si>
  <si>
    <t>2.2 POPRAVAK POSTOJEĆIH KONSTR: ELEM::</t>
  </si>
  <si>
    <r>
      <t>Dobava, doprema i ugradnja limenih opšava neprohodnog ravnog krova i nadozidova u okrug terase od pocinčanog lima d=1,00 mm, razvijene širine 750 mm, zaštita od atmosferilija. U cijenu uključiti sva pomoćna i vezna sredstva do potpune funkcionalnosti.  Obračun po m</t>
    </r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>.</t>
    </r>
  </si>
  <si>
    <t>Izrada i opšivanje dimnjaka i ventilacionih kanala kao i odzračnikapocinčanim limom debljine 0,55 mm, razvijene širine 50 cm. Ispod lima položiti sloj bit. krovne ljepenke.
U cijenu su uključene vrijednosti svih radova i materijala.</t>
  </si>
  <si>
    <t>Izrada i opšivanje dimnjačke kape pocinčanim limom debljine 0,55 mm. Ispod lima položiti sloj bitumenizirane krovne ljepenke. U cijenu su uključene vrijednost svih radova i materijala.</t>
  </si>
  <si>
    <t>2.2. POPRAVAK POSTOJEĆIJ KONSTR. ELEM.</t>
  </si>
  <si>
    <t>2.5. OSTALI RADOVI</t>
  </si>
  <si>
    <t>Polaganje završnog sloja poda prohodne terase uključujući pripremu podloge (fino poravnavanje materijalom za poravnavanje-kulir 0-8mm)</t>
  </si>
  <si>
    <t>2.5. OSTALI RADOVI:</t>
  </si>
  <si>
    <t>- betonske ploče u kuliru (40x40x2) u kuliru 4-8 mm</t>
  </si>
  <si>
    <t>Dobava, izrada i montaža dvokrilnog prozora s roletom. Prozor se sastoji od jednog polja s dva zaokretno-otklopna krila. Donji rub prozora je na visini 90 cm od gotovog poda. Okvir prozora je izveden od PVC 5 komornih profila, s izvedom krila s 6 komornim sustavom, s neprekinutim uvučenim EPDM 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U stavku obračunati i PVC rolete. Sa svim pripremnim i pomoćnim radovima i gradilišnim transportima. Prozor i rolete u bijeloj boji. Sve mjere provjeriti u naravi.</t>
  </si>
  <si>
    <t>Dobava, izrada i montaža jednokrilnog prozora s roletom. Prozor se sastoji od jednog polja s jednim zaokretno-otklopnim krilom.  Donji rub prozora je na visini 90 cm od gotovog poda. Okvir prozora je izveden od PVC 5 komornih profila, s izvedom krila s 6 komornim sustavom, s neprekinutim uvučenim EPDM  brtvama. 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U stavku obračunati i PVC rolete. Sa svim pripremnim i pomoćnim radovima i gradilišnim transportima. Prozor i rolete u bijeloj boji. Sve mjere provjeriti u naravi.</t>
  </si>
  <si>
    <t>Dobava, izrada i montaža dvokrilnih vrata za izlaz na balkon. Vrata se sastoje od jednog polja s jednim zaokretno-otklopnim krilom.  Okvir vrata je izveden od PVC 5 komornih profila, s izvedom krila s 6 komornim sustavom, s neprekinutim uvučenim EPDM  brtvama. Ugrađuju se u zid od pune opeke debljine d=38 cm. U cijenu uračunata izrada kompletnih vrata, sav rad i potreban materijal, sav potreban okov za otvaranje i zatvaranje krila, svi potrebni PVC profili i gumene brtve. Ostakljenje vrata je dvostruko, prozirnim IZO staklom u Low-E izvedbi punjeno plinom argonom s maksimalnim koeficijentom prolaska topline U=1,1 W/m²K (za staklo) i U=1,40 W/m²K (za komplet). U stavku obračunati i PVC rolete. Sa svim pripremnim i pomoćnim radovima i gradilišnim transportima. Vrata i rolete u bijeloj boji. Sve mjere provjeriti u naravi.</t>
  </si>
  <si>
    <t>Dobava, izrada i montaža jednokrilnih balkonskih vrata i dvokrilnog prozora 1koz+1ko. Vrata se sastoje od jednog polja s jednim zaokretno-otklopnim krilom.  Okvir vrata je izveden od PVC 5 komornih profila, s izvedom krila s 6 komornim sustavom, s neprekinutim uvučenim EPDM  brtvama. Ugrađuju se u zid od pune opeke debljine d=38 cm. U cijenu uračunata izrada kompletnih vrata, sav rad i potreban materijal, sav potreban okov za otvaranje i zatvaranje krila, svi potrebni PVC profili i gumene brtve. Ostakljenje vrata je dvostruko, prozirnim IZO staklom u Low-E izvedbi punjeno plinom argonom s maksimalnim koeficijentom prolaska topline U=1,1 W/m²K (za staklo) i U=1,40 W/m²K (za komplet). Prozor kao POZ 8. U stavku obračunati i PVC rolete. Sa svim pripremnim i pomoćnim radovima i gradilišnim transportima. Vrata i rolete u bijeloj boji. Sve mjere provjeriti u naravi.</t>
  </si>
  <si>
    <t>2. REKONSTR. RAVNOG KROVA I KROVNIH TERASA</t>
  </si>
  <si>
    <t>3. ZAMJENA VANJSKE STOLARIJE</t>
  </si>
  <si>
    <t>Na spojevima ETICS-a sa stolarijom, ovisno o dimenzijama i poziciji otvora, te debljini izolacije, ugraditi priključne profile  za kvalitetan i trajan spoj ETICS-a sa stolarijom. Na spojevima fasade sa prozorskim  klupicama, ugraditi Izolacijsku traku za fuge (3-7mm). Na mjestima na kojima tehnički nije moguće izvesti brtvljenje profilima ili trakom za fuge, kao i sve ostale spojeve fasade i ostalih tijela, zabrtviti sa kvalitetnim MS Polimerom.
Koristiti sve komponente jednog proizvođača certificiranog sustava uz prilog atestne dokumentacije za sustav.   
U svemu se pridržavati uputa i specifikacija proizvođača, pravila struke i standarda kvalitete.</t>
  </si>
  <si>
    <t>Izvedba zaštitno dekorativne silikonsko-silikatne žbuke valjane teksture (zrno do 2 mm) u svemu prema uputama proizvođača, kao stavka 3.</t>
  </si>
  <si>
    <r>
      <t>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 normi za žbukanje:
- otvori do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se ne oduzimaju, špalete se ne obračunavaju 
- kod otvora od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do 5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oduzima se površina preko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špalete se ne obračunavaju
- kod otvora preko 5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oduzima se površina preko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špalete se obračunavaju.
Stavka uključuje obradu špaleta mineralnom kamenom vunom d=2 cm, obradu donje prozorske špalete ekstrudiranim polistirenom (XPS) d=2 cm i hidroizolaciju utora za prozorsku klupčicu jednokomponentnom fleksibilnom polimercementnom hidroizolacijom </t>
    </r>
  </si>
  <si>
    <t>Dobava materijala i izrada parne brane od bitumenske perforirane trake d=0,4 mm s uloškom Al folije d=0,2 mm. Folija se slobodno polaže na beton za pad koji se prethodno premaže hladnim bitumenskim premazom.Trake se mjestimično zavaruju plamenikom za podlogu uz potpuno zavarene spojeve traka.  Uz dimnjake i ventilacije parnu branu izvesti prema Detalju 5 . U svemu se pridržavati uputa i specifikacija proizvođača, pravila struke i standarda kvalitete. Obračun po m2.</t>
  </si>
  <si>
    <r>
      <t>Dobava materijala te izrada horizontalne hidroizolacije iz sintetičke folije na bazi mekog PVC-a, armirana poliesterskom mrežicom, UV stabiliziranom, debljine 1,5 mm. Trake se polažu direktno na toplinsku izolaciju, u sustavu mehaničkog učvršćenja o podlogu. Mehaničko privršćenje izvodi se nehrđajućim vijcima s širokom podložnom pločicom, u skladu s proračunom proizvođača hidroizolacije</t>
    </r>
    <r>
      <rPr>
        <sz val="10"/>
        <rFont val="Calibri"/>
        <family val="2"/>
        <charset val="238"/>
        <scheme val="minor"/>
      </rPr>
      <t>, min. 6 kom/m2. Spojevi se obrađuju toplinskim ili kemijskim putem sa širinom spoja od min. 40 mm i preklopom trakom min. 10 cm, u skladu s propisanim normama od strane proizvođača trake. Hidroizolacija se na detaljima učvršćuje plastificiranim limovima istog proizvođača i hermetizira po potrebi poliuretanskim kitovima uz prethodno nanošenje odgovarajućeg primer-a. Hidroizolacija je završni sloj na neprohodnom ravnom krovu.
Kod izvođenja radova pridržavati se smjernica o primjeni propisanih od strane proizvođača materijala. Kvaliteta ugrađene hidroizolacije dokazuje se ispitivanjem vodenom probom u trajanju 24 sata, a predaje upisom u građevinski dnevnik. Obračun po m2 tlocrtne površine krova.</t>
    </r>
  </si>
  <si>
    <r>
      <t>Dobava, postava, skidanje i otprema cijevne fasadne skele od bešavnih cijevi. Skelu izvesti prema postojećim HTZ propisima i u svemu kako je opisano u općim uvjetima. U jediničnu cijenu uključiti i zaštitni zastor od jutenih ili plastičnih  traka, koje se postavljaju s vanjske strane skele po cijeloj površini. Skelu je potrebno osigurati od prevrtanja sidrenjem u objekt i osigurati uzemljenjem od udara groma. Potrebno je izvesti pomoćne čelične ili drvene ljestve - penjalice, u svrhu vertikalne komunikacije po skeli. Prije izvedbe skele izvođač je dužan izraditi projekt skele što je u cijeni stavke. U cijeni je i osiguranje i zaštita na rubnim dijelovima skele. U cijenu stavke uključena je i izvedba tunelske skele za osiguranje prilaza i ulaza u zgradu. Obračun se vrši po 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vertikalne projekcije površine skele.</t>
    </r>
  </si>
  <si>
    <t>Dobava i postava sokla podnim keramičkim pločicama na lođama. Pločice, kvalitete, boje i veličine po izboru investitora. Postava s minimalnim fugama. Sokl izvesti  ljepljenjem poboljšanim fleksibilnim ljepilom C2TE S1 ili jednakovrijedno na osnovi cementa . Visina sokla 10 cm. U cijenu uključen sav potreban materijal s radom, rezanjem, pripasavanjem i fugiranjem pločica masom za fugiranje. Obračun m' postavljenog sokla.</t>
  </si>
  <si>
    <r>
      <t xml:space="preserve">Dobava i ugradnja ekstrudiranog polistirena za područje sokla  (XPS) za toplinski kontaktni sustav pročelja prema HRN EN 13164 ili jednakovrijedno, debljine d=8 cm za postavu u </t>
    </r>
    <r>
      <rPr>
        <b/>
        <sz val="10"/>
        <rFont val="Calibri"/>
        <family val="2"/>
        <scheme val="minor"/>
      </rPr>
      <t>zoni sokla</t>
    </r>
    <r>
      <rPr>
        <sz val="10"/>
        <rFont val="Calibri"/>
        <family val="2"/>
        <scheme val="minor"/>
      </rPr>
      <t xml:space="preserve"> (materijal za izvedbu povezanog sustava za vanjsku toplinsku izolaciju ETICS), sljedećih karakteristika:
- deklarirana toplinske provodljivosti λ=0,033 W/mK
- otpor difuziji vodene pare μ=150 prema HRN EN 12086 ili jednakovrijedno
Faze izrade ETICS prema ETAG 004 i HRN EN 13500 ili jednakovrijedno:
- ljepljenje  ploča od ekstrudiranog polistirena (XPS) navedenih karakteristika, nanošenjem polimer-cementnog  morta za ljepljenje i armiranje trakasto po rubovima i točkasto po sredini ploča (min. 40 %  ploče pokriti ljepilom)
- ploče se 3-5 dana nakon ljepljenja dodatno mehanički pričvršćuju navojnim pričvrsnicama s čeličnom jezgrom minimalno 6 kom/m2) prema W shemi, izvršiti probno izvlačenje pričvrsnica (pričvrsnica mora izdržati deklariranu silu na izvlačenje)
- na rubnim dijelovima zgrade, kao i na bridove otvora, postavljaju se PVC kutni profili s mrežicom. Na kutevima otvora (prozora, vrata...) izvesti dijagonalna armiranja trakama armaturne mrežice 160 gr/m2 minimalne dimenzije 20x40 cm
'- zupčastim gleterom nanosi se sloj debljine d= min.3 mm polimer-cementnog morta za ljepljenje i armiranje.  U ovaj sloj morta, utiskuje se  mrežica od staklenih vlakana, otporna na alkalije, površinske težine minimalno 160 gr/m2, sa preklopima od minimalno 10 cm. Ukupna debljina armirajućeg sloja ne smije biti manja od 3 mm, a mrežica mora biti smještena u gornjoj trećini sloja.</t>
    </r>
  </si>
  <si>
    <t>Obrada sokla fasadnih zidova ( Mozaična žbuka za podnožja) otpornom žbukom (organskom - obojeni kvarcni pijesak). Podloga se prethodno premazuje ravnomjerno i temeljito nerazrijeđenim dubinskim aktivnim predpremazom koji ujednačava i za 30% smanjuje vodupojnost podloge, te svojom penetracijom u podlogu poboljšava prionjivost na istu, a svojim algicidnim dodacima mogućnost pojave algi i gljivica smanjuje na najmanju moguću mjeru . Podloga mora biti suha, nosiva i bez nečistoća, kao što su npr. prašina, čađa, alge, iscvjetavanja itd. Potrebno je vrijeme sušenja i vezivanja od min. 2-3 tjedna. Za vrijeme obrade i sušenja, temperatura okoline tj. podloge ne smije pasti ispod + 5°C. Relativna vlažnost zraka ne smije tijekom rada niti tijekom sušenja iznositi više od 65%.</t>
  </si>
  <si>
    <t>Dobava, doprema i ugradnja toplinske izolacije od ploča tvrde mineralne kamene vune d=16 cm, u padu krovne plohe 2 % u svemu prema planu polaganja i uputstvima proizvođača (polaganje u dva sloja).
Potrebne karakteristike:
- deklarirana toplinska provodljivost λ=0,038 W/mK i λ=0,036 W/mK prema HRN EN 12667 ili jednakovrijedno
- reakcija na požar A1 prema HRN EN 13501-1ili jednakovrijedno
- otpor difuziji vodene pare μ =1 prema HRN EN 12086 ili jednakovrijedno
U cijenu je uračunat sav potreban rad i materijal, kao i holker na spoju horizontalne i verikalne površine na nadozidu i oko zidova ventilaciskih kanala. U svemu se pridržavati uputa i specifikacija proizvođača, pravila struke i standarda kvalitete. Obračun po m2 tlocrtne površine krova.</t>
  </si>
  <si>
    <r>
      <t>Izvedba zaštitno dekorativne silikatne žbuke valjane teksture (zrno do 2 mm) u svemu prema uputama proizvođača
- nakon sušenja od 7 dana (po suhom vremenu), suha i čista podloga premazuje se ravnomjerno i temeljito nerazrijeđenim dubinskim aktivnim predpremazom koji ujednačava i za 30% smanjuje vodupojnost podloge, te svojom penetracijom u podlogu poboljšava prionjivost na istu, a svojim algicidnim dodacima mogućnost pojave algi i gljivica smanjuje na najmanju moguću mjeru 
- nakon minimalno 24 sata sušenja, nanosi se vodoodbojna i paropropusna silikatna završna dekorativna žbuka, visokootporna na vremenske utjecaje, u granulaciji 2mm. Žbuka u dvije boje prema postojećem stanju i  u tonu dopuštenom za ETICS; stupanj refleksije &gt;25 %, svijetli tonovi.
U cijenu uključena impregnacija i priprema podloge prema uputama proizvođača.
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 normi za žbukanje:
- otvori do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se ne oduzimaju, špalete se ne obračunavaju 
- kod otvora od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do 5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oduzima se površina preko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špalete se ne obračunavaju
- kod otvora preko 5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oduzima se površina preko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špalete se obračunavaju. </t>
    </r>
  </si>
  <si>
    <r>
      <t xml:space="preserve">POZ 8 </t>
    </r>
    <r>
      <rPr>
        <sz val="10"/>
        <rFont val="Calibri"/>
        <family val="2"/>
        <charset val="238"/>
        <scheme val="minor"/>
      </rPr>
      <t>- Dvokrilni prozor sa roletom (1,4x1,7 = 2,38 m2)</t>
    </r>
  </si>
  <si>
    <r>
      <t>POZ 9</t>
    </r>
    <r>
      <rPr>
        <sz val="10"/>
        <rFont val="Calibri"/>
        <family val="2"/>
        <charset val="238"/>
        <scheme val="minor"/>
      </rPr>
      <t xml:space="preserve"> - Dvokrilni prozor sa roletom (1,4x1,5 = 2,10 m2)</t>
    </r>
  </si>
  <si>
    <r>
      <t xml:space="preserve">POZ 10 </t>
    </r>
    <r>
      <rPr>
        <sz val="10"/>
        <rFont val="Calibri"/>
        <family val="2"/>
        <charset val="238"/>
        <scheme val="minor"/>
      </rPr>
      <t>- Jednokrilni prozor sa roletom (1,0x1,7 = 1,70 m2)</t>
    </r>
  </si>
  <si>
    <r>
      <t>POZ 11</t>
    </r>
    <r>
      <rPr>
        <sz val="10"/>
        <rFont val="Calibri"/>
        <family val="2"/>
        <charset val="238"/>
        <scheme val="minor"/>
      </rPr>
      <t xml:space="preserve"> - Jednokrilni prozor (1,0x1,2 = 1,20 m2)</t>
    </r>
  </si>
  <si>
    <r>
      <t>POZ 12</t>
    </r>
    <r>
      <rPr>
        <sz val="10"/>
        <rFont val="Calibri"/>
        <family val="2"/>
        <charset val="238"/>
        <scheme val="minor"/>
      </rPr>
      <t>- Dvokrilna balk. vrata sa rol. (1,4x2,6 = 3,64 m2)</t>
    </r>
  </si>
  <si>
    <r>
      <t xml:space="preserve">POZ 13 </t>
    </r>
    <r>
      <rPr>
        <sz val="10"/>
        <rFont val="Calibri"/>
        <family val="2"/>
        <charset val="238"/>
        <scheme val="minor"/>
      </rPr>
      <t xml:space="preserve"> - Dvokrilna balk. vrata sa rol. (1,2x2,6 = 3,12 m2)</t>
    </r>
  </si>
  <si>
    <r>
      <t xml:space="preserve">POZ 14 </t>
    </r>
    <r>
      <rPr>
        <sz val="10"/>
        <rFont val="Calibri"/>
        <family val="2"/>
        <charset val="238"/>
        <scheme val="minor"/>
      </rPr>
      <t xml:space="preserve"> - Jednokr. balk. vrata i dvk. prozor sa rol. (4,38 m2)</t>
    </r>
  </si>
  <si>
    <r>
      <t>POZ 15</t>
    </r>
    <r>
      <rPr>
        <sz val="10"/>
        <rFont val="Calibri"/>
        <family val="2"/>
        <charset val="238"/>
        <scheme val="minor"/>
      </rPr>
      <t>- Jednokr. balk. vrata i dvk. prozor sa rol. (4,38 m2)</t>
    </r>
  </si>
  <si>
    <r>
      <t>POZ 10</t>
    </r>
    <r>
      <rPr>
        <sz val="10"/>
        <color rgb="FFFF0000"/>
        <rFont val="Calibri"/>
        <family val="2"/>
        <scheme val="minor"/>
      </rPr>
      <t xml:space="preserve">  </t>
    </r>
    <r>
      <rPr>
        <sz val="10"/>
        <rFont val="Calibri"/>
        <family val="2"/>
        <charset val="238"/>
        <scheme val="minor"/>
      </rPr>
      <t>- Jednokrilni prozor sa roletom (1,0x1,7 = 1,70 m2)</t>
    </r>
  </si>
  <si>
    <r>
      <t>POZ 11</t>
    </r>
    <r>
      <rPr>
        <sz val="10"/>
        <rFont val="Calibri"/>
        <family val="2"/>
        <charset val="238"/>
        <scheme val="minor"/>
      </rPr>
      <t>- Jednokrilni prozor sa roletom (1,0x1,2 = 1,20 m2)</t>
    </r>
  </si>
  <si>
    <r>
      <t>POZ 12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charset val="238"/>
        <scheme val="minor"/>
      </rPr>
      <t>- Dvokr. balk. vrata sa rol. (1,4x2,6 = 3,64 m2)</t>
    </r>
  </si>
  <si>
    <r>
      <t xml:space="preserve">POZ 13 </t>
    </r>
    <r>
      <rPr>
        <sz val="10"/>
        <rFont val="Calibri"/>
        <family val="2"/>
        <charset val="238"/>
        <scheme val="minor"/>
      </rPr>
      <t>- Dvokr. balk. vrata sa rol. (1,2x2,6 = 3,12 m2)</t>
    </r>
  </si>
  <si>
    <r>
      <t xml:space="preserve">POZ 14 </t>
    </r>
    <r>
      <rPr>
        <sz val="10"/>
        <rFont val="Calibri"/>
        <family val="2"/>
        <charset val="238"/>
        <scheme val="minor"/>
      </rPr>
      <t xml:space="preserve"> - Jednok. balk. vrata i dvk. prozor sa rol. (4,38 m2)</t>
    </r>
  </si>
  <si>
    <r>
      <t>POZ 9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Dvokrilni prozor sa roletom (1,4x1,5 = 2,10 m2)</t>
    </r>
  </si>
  <si>
    <r>
      <rPr>
        <b/>
        <sz val="10"/>
        <rFont val="Calibri"/>
        <family val="2"/>
        <scheme val="minor"/>
      </rPr>
      <t>c)</t>
    </r>
    <r>
      <rPr>
        <sz val="10"/>
        <rFont val="Calibri"/>
        <family val="2"/>
        <scheme val="minor"/>
      </rPr>
      <t xml:space="preserve"> na rubnim dijelovima zgrade, kao i na bridove otvora, postavljaju se PVC kutni profili s mrežicom. Na kutevima otvora (prozora, vrata...) izvesti dijagonalna armiranja trakama armaturne mrežice 160 gr/m2 minimalne dimenzije 20x40 cm</t>
    </r>
    <r>
      <rPr>
        <b/>
        <sz val="10"/>
        <rFont val="Calibri"/>
        <family val="2"/>
        <scheme val="minor"/>
      </rPr>
      <t xml:space="preserve">
d)</t>
    </r>
    <r>
      <rPr>
        <sz val="10"/>
        <rFont val="Calibri"/>
        <family val="2"/>
        <scheme val="minor"/>
      </rPr>
      <t xml:space="preserve">zupčastim gleterom, nanosi  se 5 mm paropropusnog, bijelog morta za lijepljenje i armiranje, na bazi bijelog cementa bez kromata, sa laganim organskim dodatkom za obradivost, granulacije 1,2mm(što omogućava kvalitetno, tzv. jednoslojno armiranje), te niskog modula elastičnosti (E~3500 N/mm2), odnosno, visoke otpornosti na udarac &gt; 10J  U ovaj sloj ljepila, utiskuje se  staklena, alkalno otporna mrežica za armiranje,160gr/m2,  sa preklopima od  min. 10 cm. Ukupna debljina armirajućeg sloja ne smije biti manja od   5 mm, a mrežica mora biti smještena u gornjoj trećini armirajućeg sloja. 
Sistem se izvodi na zidovima od pune opeke i na AB zidnim platnima i elementima (serklaži).
Stavka uključuje postavljanje svih potrebnih elemenata, rubnih profila za pročelje, PVC kutnika (s mrežicom), ojačanja na sve rubove, otvore, uglove i plastičnih okapnica (210 m).
</t>
    </r>
  </si>
  <si>
    <t>Sistem se izvodi na zidovima od pune opeke (zid Z1s) i na AB elementima (serklaži).
Stavka uključuje postavljanje svih potrebnih elemenata, rubnih profila za pročelje, PVC kutnika (s mrežicom), ojačanja na sve rubove, otvore, uglove.
Na spojevima ETICS-a sa stolarijom, ovisno o dimenzijama i poziciji otvora, te debljini izolacije, ugraditi priključne profile za kvalitetan i trajan spoj ETICS-a sa stolarijom. Na spojevima fasade sa prozorskim  klupicama, ugraditi Izolacijsku traku za fuge (3-7mm). Na mjestima na kojima tehnički nije moguće izvesti brtvljenje profilima ili trakom za fuge, kao i sve ostale spojeve fasade i ostalih tijela, zabrtviti sa kvalitetnim MS Polimerom.
Koristiti sve komponente jednog proizvođača certificiranog sustava uz prilog atestne dokumentacije za sustav
U svemu se pridržavati uputa i specifikacija proizvođačpravila struke i standarda kvalitete.
Visina polaganja uz teren iznosi 50 cm i 120 cm.
Visina polaganja uz pod balkona iznosi 25 cm.
Obračun po m2 po normi za žbukanje:
- otvori do 3 m2 se ne oduzimaju, špalete se ne obračunavaju
- kod otvora od 3 m2 do 5 m2, oduzima se površina preko 3 m2, špalete se ne obračunavaju
- kod otvora preko 5 m2, oduzima se površina preko 3 m2, špalete se obračunavaju + uza pod lođa i terasa</t>
  </si>
  <si>
    <r>
      <rPr>
        <b/>
        <sz val="10"/>
        <rFont val="Calibri"/>
        <family val="2"/>
        <charset val="238"/>
        <scheme val="minor"/>
      </rPr>
      <t>Poz Z1,2,3 -</t>
    </r>
    <r>
      <rPr>
        <sz val="10"/>
        <rFont val="Calibri"/>
        <family val="2"/>
        <scheme val="minor"/>
      </rPr>
      <t xml:space="preserve"> Dobava i ugradnja certificiranog srednjeslojnog toplinsko-izolacijskog  kontaktnog sustava pročelja na osnovi fasadnih ploča mineralne vune dimenzija 120x40 prema H</t>
    </r>
    <r>
      <rPr>
        <sz val="10"/>
        <rFont val="Calibri"/>
        <family val="2"/>
        <charset val="238"/>
        <scheme val="minor"/>
      </rPr>
      <t>RN EN 13162</t>
    </r>
    <r>
      <rPr>
        <sz val="10"/>
        <rFont val="Calibri"/>
        <family val="2"/>
        <scheme val="minor"/>
      </rPr>
      <t xml:space="preserve"> ili jednakovrijedno</t>
    </r>
    <r>
      <rPr>
        <sz val="10"/>
        <rFont val="Calibri"/>
        <family val="2"/>
        <charset val="238"/>
        <scheme val="minor"/>
      </rPr>
      <t xml:space="preserve">, debljine d=10 cm (materijal za izvedbu povezanog sustava za vanjsku toplinsku izolaciju ETICS, sljedećih  karakteristika:
- deklarirana toplinske provodljivosti λ=0,035 W/mK
- reakcija na požar A1
(mogućnost upotrebe mat. reakcije na požar najmanje B) prema HRN EN 13501-1 </t>
    </r>
    <r>
      <rPr>
        <sz val="10"/>
        <rFont val="Calibri"/>
        <family val="2"/>
        <scheme val="minor"/>
      </rPr>
      <t>ili jednakovrijedno</t>
    </r>
    <r>
      <rPr>
        <sz val="10"/>
        <rFont val="Calibri"/>
        <family val="2"/>
        <charset val="238"/>
        <scheme val="minor"/>
      </rPr>
      <t xml:space="preserve">
- otpor difuziji vodene pare μ=1 prema HRN EN 12086</t>
    </r>
    <r>
      <rPr>
        <sz val="10"/>
        <rFont val="Calibri"/>
        <family val="2"/>
        <scheme val="minor"/>
      </rPr>
      <t xml:space="preserve"> ili jednakovrijedno</t>
    </r>
    <r>
      <rPr>
        <sz val="10"/>
        <rFont val="Calibri"/>
        <family val="2"/>
        <charset val="238"/>
        <scheme val="minor"/>
      </rPr>
      <t xml:space="preserve">
Faze izrade ETICS prema ETAG 004 i HRN EN 13500 </t>
    </r>
    <r>
      <rPr>
        <sz val="10"/>
        <rFont val="Calibri"/>
        <family val="2"/>
        <scheme val="minor"/>
      </rPr>
      <t>ili jednakovrijedno</t>
    </r>
    <r>
      <rPr>
        <sz val="10"/>
        <rFont val="Calibri"/>
        <family val="2"/>
        <charset val="238"/>
        <scheme val="minor"/>
      </rPr>
      <t xml:space="preserve">:
</t>
    </r>
    <r>
      <rPr>
        <b/>
        <sz val="10"/>
        <rFont val="Calibri"/>
        <family val="2"/>
        <charset val="238"/>
        <scheme val="minor"/>
      </rPr>
      <t>a)</t>
    </r>
    <r>
      <rPr>
        <sz val="10"/>
        <rFont val="Calibri"/>
        <family val="2"/>
        <charset val="238"/>
        <scheme val="minor"/>
      </rPr>
      <t xml:space="preserve">podlogu  premazati sa dubinskim učvršćivačem (razrijeđen 1:3 sa vodom), te  postavljanje  perforiranog «sockel-profila» jednake širine kao debljina ploče od mineralne vune. Pričvršćivanje izvesti nehrđajućim vijcima na razmaku svakih 40 do 60 cm. Kako bi priključak između toplinske izolacije sokla i sokl letvice bio otporan na udar kiše, prostor između toplinske izolaciju sokla i letvice potrebno je zabrtviti brtvenom trakom.
</t>
    </r>
    <r>
      <rPr>
        <b/>
        <sz val="10"/>
        <rFont val="Calibri"/>
        <family val="2"/>
        <charset val="238"/>
        <scheme val="minor"/>
      </rPr>
      <t>b)</t>
    </r>
    <r>
      <rPr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scheme val="minor"/>
      </rPr>
      <t xml:space="preserve">L j e p lj e nj e  ploča nanošenjem bijelog morta granulacije 1,2mm za lijepljenje i armiranje,  trakasto po rubovima i točkasto po sredini ploča (min 40%  pokrivenost ploče ljepilom).Ploče se min.3-5 dana nakon lijepljenja dodatno mehanički pričvršćuju certificiranim </t>
    </r>
    <r>
      <rPr>
        <sz val="10"/>
        <rFont val="Calibri"/>
        <family val="2"/>
        <charset val="238"/>
        <scheme val="minor"/>
      </rPr>
      <t>navojnim</t>
    </r>
    <r>
      <rPr>
        <sz val="10"/>
        <rFont val="Calibri"/>
        <family val="2"/>
        <scheme val="minor"/>
      </rPr>
      <t xml:space="preserve"> pričvrsnicama s čeličnom jezgrom (6-8 kom/m2) prema „W“ shemi, odnosno, preporuka je da se to dokaže statičkim izračunom, a kod podloga upitne nosivosti, u starogradnji, provesti ispitivanje nosivosti pričvrsnica i prionjivosti ljepila za podlogu "pull-off" testom.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</t>
    </r>
    <r>
      <rPr>
        <b/>
        <sz val="8"/>
        <rFont val="Swis721 LtEx BT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</si>
</sst>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A]General"/>
    <numFmt numFmtId="165" formatCode="[$-41A]#,##0.00"/>
  </numFmts>
  <fonts count="26">
    <font>
      <sz val="12"/>
      <color indexed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2"/>
      <color rgb="FF000000"/>
      <name val="Arial Narrow"/>
      <family val="2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2"/>
      <color indexed="56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2"/>
      <color indexed="17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name val="Swis721 LtEx BT"/>
      <family val="2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A0DC"/>
        <bgColor indexed="64"/>
      </patternFill>
    </fill>
    <fill>
      <patternFill patternType="solid">
        <fgColor rgb="FF96BE3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A0DC"/>
        <bgColor rgb="FFBFBFBF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Border="0" applyProtection="0"/>
    <xf numFmtId="0" fontId="2" fillId="0" borderId="0"/>
  </cellStyleXfs>
  <cellXfs count="202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164" fontId="7" fillId="0" borderId="0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4" fontId="8" fillId="5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0" fontId="4" fillId="0" borderId="1" xfId="0" applyFont="1" applyBorder="1"/>
    <xf numFmtId="49" fontId="7" fillId="0" borderId="1" xfId="0" applyNumberFormat="1" applyFont="1" applyBorder="1" applyAlignment="1">
      <alignment horizontal="center" vertical="top" wrapText="1"/>
    </xf>
    <xf numFmtId="4" fontId="8" fillId="5" borderId="7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13" fillId="0" borderId="1" xfId="0" applyFont="1" applyBorder="1"/>
    <xf numFmtId="0" fontId="4" fillId="0" borderId="0" xfId="0" applyFont="1" applyAlignment="1">
      <alignment horizontal="justify" vertical="top"/>
    </xf>
    <xf numFmtId="0" fontId="7" fillId="0" borderId="1" xfId="0" quotePrefix="1" applyFont="1" applyFill="1" applyBorder="1" applyAlignment="1">
      <alignment horizontal="justify" vertical="top"/>
    </xf>
    <xf numFmtId="0" fontId="7" fillId="0" borderId="0" xfId="2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0" fontId="7" fillId="0" borderId="1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justify" vertical="top"/>
    </xf>
    <xf numFmtId="4" fontId="7" fillId="0" borderId="0" xfId="0" applyNumberFormat="1" applyFont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4" fontId="4" fillId="0" borderId="0" xfId="0" applyNumberFormat="1" applyFont="1" applyAlignment="1">
      <alignment horizontal="center"/>
    </xf>
    <xf numFmtId="4" fontId="7" fillId="0" borderId="0" xfId="1" applyNumberFormat="1" applyFont="1" applyFill="1" applyAlignment="1">
      <alignment horizontal="center"/>
    </xf>
    <xf numFmtId="4" fontId="5" fillId="2" borderId="18" xfId="0" applyNumberFormat="1" applyFont="1" applyFill="1" applyBorder="1" applyAlignment="1">
      <alignment horizontal="right"/>
    </xf>
    <xf numFmtId="4" fontId="4" fillId="0" borderId="0" xfId="0" applyNumberFormat="1" applyFont="1" applyAlignment="1">
      <alignment horizontal="right"/>
    </xf>
    <xf numFmtId="164" fontId="7" fillId="0" borderId="1" xfId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0" fontId="7" fillId="0" borderId="1" xfId="2" applyFont="1" applyFill="1" applyBorder="1" applyAlignment="1" applyProtection="1">
      <alignment horizontal="right" wrapText="1"/>
      <protection hidden="1"/>
    </xf>
    <xf numFmtId="4" fontId="7" fillId="0" borderId="0" xfId="2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" fontId="7" fillId="0" borderId="0" xfId="1" applyNumberFormat="1" applyFont="1" applyFill="1" applyAlignment="1">
      <alignment horizontal="right"/>
    </xf>
    <xf numFmtId="4" fontId="5" fillId="2" borderId="15" xfId="0" applyNumberFormat="1" applyFont="1" applyFill="1" applyBorder="1" applyAlignment="1">
      <alignment horizontal="right"/>
    </xf>
    <xf numFmtId="4" fontId="6" fillId="0" borderId="0" xfId="0" applyNumberFormat="1" applyFont="1" applyAlignment="1">
      <alignment horizontal="right"/>
    </xf>
    <xf numFmtId="4" fontId="9" fillId="0" borderId="0" xfId="1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wrapText="1"/>
    </xf>
    <xf numFmtId="0" fontId="7" fillId="0" borderId="1" xfId="2" applyFont="1" applyFill="1" applyBorder="1" applyAlignment="1" applyProtection="1">
      <alignment horizontal="center" wrapText="1"/>
      <protection hidden="1"/>
    </xf>
    <xf numFmtId="4" fontId="7" fillId="0" borderId="0" xfId="2" applyNumberFormat="1" applyFont="1" applyAlignment="1">
      <alignment horizontal="center"/>
    </xf>
    <xf numFmtId="164" fontId="7" fillId="0" borderId="1" xfId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top"/>
    </xf>
    <xf numFmtId="4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center"/>
    </xf>
    <xf numFmtId="0" fontId="7" fillId="0" borderId="1" xfId="0" quotePrefix="1" applyFont="1" applyFill="1" applyBorder="1" applyAlignment="1">
      <alignment horizontal="justify" vertical="center"/>
    </xf>
    <xf numFmtId="4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indent="1"/>
    </xf>
    <xf numFmtId="0" fontId="7" fillId="0" borderId="1" xfId="2" applyFont="1" applyFill="1" applyBorder="1" applyAlignment="1" applyProtection="1">
      <alignment horizontal="left" vertical="top" wrapText="1"/>
      <protection hidden="1"/>
    </xf>
    <xf numFmtId="0" fontId="7" fillId="0" borderId="1" xfId="2" quotePrefix="1" applyFont="1" applyFill="1" applyBorder="1" applyAlignment="1" applyProtection="1">
      <alignment horizontal="left" vertical="top" wrapText="1"/>
      <protection hidden="1"/>
    </xf>
    <xf numFmtId="164" fontId="7" fillId="0" borderId="0" xfId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justify"/>
    </xf>
    <xf numFmtId="0" fontId="12" fillId="0" borderId="0" xfId="0" applyFont="1"/>
    <xf numFmtId="0" fontId="4" fillId="0" borderId="0" xfId="0" applyFont="1" applyAlignment="1">
      <alignment horizontal="justify"/>
    </xf>
    <xf numFmtId="0" fontId="14" fillId="0" borderId="0" xfId="0" applyFont="1"/>
    <xf numFmtId="0" fontId="7" fillId="0" borderId="1" xfId="0" applyFont="1" applyBorder="1" applyAlignment="1">
      <alignment horizontal="justify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right"/>
    </xf>
    <xf numFmtId="49" fontId="7" fillId="0" borderId="1" xfId="0" applyNumberFormat="1" applyFont="1" applyFill="1" applyBorder="1" applyAlignment="1">
      <alignment horizontal="center" vertical="top"/>
    </xf>
    <xf numFmtId="0" fontId="4" fillId="0" borderId="0" xfId="0" applyFont="1" applyFill="1"/>
    <xf numFmtId="0" fontId="4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justify" vertical="center"/>
    </xf>
    <xf numFmtId="0" fontId="10" fillId="0" borderId="0" xfId="0" applyFont="1" applyAlignment="1">
      <alignment horizontal="justify" vertical="center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/>
    </xf>
    <xf numFmtId="164" fontId="7" fillId="0" borderId="1" xfId="1" quotePrefix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49" fontId="7" fillId="0" borderId="11" xfId="0" applyNumberFormat="1" applyFont="1" applyBorder="1" applyAlignment="1">
      <alignment horizontal="center" vertical="top"/>
    </xf>
    <xf numFmtId="4" fontId="5" fillId="2" borderId="18" xfId="0" applyNumberFormat="1" applyFont="1" applyFill="1" applyBorder="1" applyAlignment="1">
      <alignment horizontal="left" indent="1"/>
    </xf>
    <xf numFmtId="0" fontId="5" fillId="2" borderId="15" xfId="0" applyFont="1" applyFill="1" applyBorder="1" applyAlignment="1">
      <alignment horizontal="left" indent="1"/>
    </xf>
    <xf numFmtId="4" fontId="5" fillId="2" borderId="15" xfId="0" applyNumberFormat="1" applyFont="1" applyFill="1" applyBorder="1" applyAlignment="1">
      <alignment horizontal="left" indent="1"/>
    </xf>
    <xf numFmtId="0" fontId="7" fillId="0" borderId="1" xfId="0" applyFont="1" applyFill="1" applyBorder="1" applyAlignment="1" applyProtection="1">
      <alignment horizontal="justify" vertical="top" wrapText="1"/>
      <protection hidden="1"/>
    </xf>
    <xf numFmtId="4" fontId="7" fillId="0" borderId="1" xfId="0" applyNumberFormat="1" applyFont="1" applyFill="1" applyBorder="1" applyAlignment="1" applyProtection="1">
      <alignment horizontal="right" wrapText="1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4" fontId="7" fillId="0" borderId="1" xfId="1" applyNumberFormat="1" applyFont="1" applyFill="1" applyBorder="1" applyAlignment="1">
      <alignment horizontal="right" wrapText="1"/>
    </xf>
    <xf numFmtId="164" fontId="7" fillId="0" borderId="1" xfId="1" applyFont="1" applyFill="1" applyBorder="1" applyAlignment="1">
      <alignment vertical="top" wrapText="1"/>
    </xf>
    <xf numFmtId="4" fontId="7" fillId="0" borderId="0" xfId="0" applyNumberFormat="1" applyFont="1" applyBorder="1" applyAlignment="1">
      <alignment vertical="center"/>
    </xf>
    <xf numFmtId="0" fontId="16" fillId="4" borderId="2" xfId="0" applyFont="1" applyFill="1" applyBorder="1" applyAlignment="1">
      <alignment vertical="center"/>
    </xf>
    <xf numFmtId="0" fontId="16" fillId="4" borderId="4" xfId="0" applyFont="1" applyFill="1" applyBorder="1" applyAlignment="1">
      <alignment horizontal="justify" vertical="center"/>
    </xf>
    <xf numFmtId="0" fontId="10" fillId="0" borderId="0" xfId="0" applyFont="1" applyAlignment="1">
      <alignment horizontal="justify" vertical="top"/>
    </xf>
    <xf numFmtId="4" fontId="7" fillId="0" borderId="0" xfId="1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4" fontId="7" fillId="0" borderId="11" xfId="0" applyNumberFormat="1" applyFont="1" applyFill="1" applyBorder="1" applyAlignment="1">
      <alignment horizontal="right"/>
    </xf>
    <xf numFmtId="4" fontId="7" fillId="0" borderId="11" xfId="0" applyNumberFormat="1" applyFont="1" applyFill="1" applyBorder="1" applyAlignment="1">
      <alignment horizontal="center"/>
    </xf>
    <xf numFmtId="0" fontId="4" fillId="0" borderId="12" xfId="0" applyFont="1" applyBorder="1" applyAlignment="1">
      <alignment horizontal="left" vertical="center" indent="1"/>
    </xf>
    <xf numFmtId="49" fontId="7" fillId="0" borderId="1" xfId="0" applyNumberFormat="1" applyFont="1" applyFill="1" applyBorder="1" applyAlignment="1">
      <alignment horizontal="justify" vertical="top" wrapText="1"/>
    </xf>
    <xf numFmtId="49" fontId="7" fillId="0" borderId="15" xfId="0" applyNumberFormat="1" applyFont="1" applyBorder="1" applyAlignment="1">
      <alignment vertical="top"/>
    </xf>
    <xf numFmtId="49" fontId="7" fillId="0" borderId="1" xfId="0" quotePrefix="1" applyNumberFormat="1" applyFont="1" applyFill="1" applyBorder="1" applyAlignment="1">
      <alignment horizontal="justify" vertical="center"/>
    </xf>
    <xf numFmtId="0" fontId="7" fillId="0" borderId="1" xfId="0" applyFont="1" applyFill="1" applyBorder="1" applyAlignment="1"/>
    <xf numFmtId="0" fontId="7" fillId="0" borderId="1" xfId="2" quotePrefix="1" applyFont="1" applyFill="1" applyBorder="1" applyAlignment="1" applyProtection="1">
      <alignment horizontal="justify" vertical="top" wrapText="1"/>
      <protection hidden="1"/>
    </xf>
    <xf numFmtId="0" fontId="7" fillId="0" borderId="1" xfId="0" quotePrefix="1" applyFont="1" applyFill="1" applyBorder="1" applyAlignment="1">
      <alignment horizontal="justify"/>
    </xf>
    <xf numFmtId="164" fontId="23" fillId="0" borderId="1" xfId="1" applyFont="1" applyFill="1" applyBorder="1" applyAlignment="1">
      <alignment horizontal="justify" vertical="top" wrapText="1"/>
    </xf>
    <xf numFmtId="0" fontId="23" fillId="0" borderId="1" xfId="2" quotePrefix="1" applyFont="1" applyFill="1" applyBorder="1" applyAlignment="1" applyProtection="1">
      <alignment horizontal="left" vertical="top" wrapText="1"/>
      <protection hidden="1"/>
    </xf>
    <xf numFmtId="0" fontId="23" fillId="0" borderId="1" xfId="2" quotePrefix="1" applyFont="1" applyFill="1" applyBorder="1" applyAlignment="1" applyProtection="1">
      <alignment horizontal="justify" vertical="top" wrapText="1"/>
      <protection hidden="1"/>
    </xf>
    <xf numFmtId="4" fontId="7" fillId="0" borderId="32" xfId="0" applyNumberFormat="1" applyFont="1" applyBorder="1" applyAlignment="1">
      <alignment horizontal="center"/>
    </xf>
    <xf numFmtId="164" fontId="7" fillId="0" borderId="0" xfId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6" fillId="4" borderId="2" xfId="0" applyFont="1" applyFill="1" applyBorder="1" applyAlignment="1">
      <alignment horizontal="right" vertical="center" indent="1"/>
    </xf>
    <xf numFmtId="0" fontId="16" fillId="4" borderId="4" xfId="0" applyFont="1" applyFill="1" applyBorder="1" applyAlignment="1">
      <alignment horizontal="right" vertical="center" indent="1"/>
    </xf>
    <xf numFmtId="4" fontId="4" fillId="0" borderId="1" xfId="0" applyNumberFormat="1" applyFont="1" applyFill="1" applyBorder="1" applyAlignment="1">
      <alignment horizontal="right" vertical="center" indent="1"/>
    </xf>
    <xf numFmtId="4" fontId="16" fillId="4" borderId="2" xfId="0" applyNumberFormat="1" applyFont="1" applyFill="1" applyBorder="1" applyAlignment="1">
      <alignment horizontal="right" vertical="center" indent="1"/>
    </xf>
    <xf numFmtId="4" fontId="16" fillId="4" borderId="3" xfId="0" applyNumberFormat="1" applyFont="1" applyFill="1" applyBorder="1" applyAlignment="1">
      <alignment horizontal="right" vertical="center" indent="1"/>
    </xf>
    <xf numFmtId="4" fontId="16" fillId="4" borderId="4" xfId="0" applyNumberFormat="1" applyFont="1" applyFill="1" applyBorder="1" applyAlignment="1">
      <alignment horizontal="right" vertical="center" indent="1"/>
    </xf>
    <xf numFmtId="0" fontId="16" fillId="3" borderId="13" xfId="0" applyFont="1" applyFill="1" applyBorder="1" applyAlignment="1">
      <alignment horizontal="left" vertical="center" indent="1"/>
    </xf>
    <xf numFmtId="0" fontId="16" fillId="3" borderId="14" xfId="0" applyFont="1" applyFill="1" applyBorder="1" applyAlignment="1">
      <alignment horizontal="left" vertical="center" indent="1"/>
    </xf>
    <xf numFmtId="0" fontId="16" fillId="3" borderId="16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left" vertical="center" indent="1"/>
    </xf>
    <xf numFmtId="4" fontId="16" fillId="4" borderId="2" xfId="0" applyNumberFormat="1" applyFont="1" applyFill="1" applyBorder="1" applyAlignment="1">
      <alignment horizontal="right" vertical="center"/>
    </xf>
    <xf numFmtId="4" fontId="16" fillId="4" borderId="3" xfId="0" applyNumberFormat="1" applyFont="1" applyFill="1" applyBorder="1" applyAlignment="1">
      <alignment horizontal="right" vertical="center"/>
    </xf>
    <xf numFmtId="4" fontId="16" fillId="4" borderId="4" xfId="0" applyNumberFormat="1" applyFont="1" applyFill="1" applyBorder="1" applyAlignment="1">
      <alignment horizontal="right" vertical="center"/>
    </xf>
    <xf numFmtId="0" fontId="16" fillId="4" borderId="2" xfId="0" applyFont="1" applyFill="1" applyBorder="1" applyAlignment="1">
      <alignment horizontal="left" vertical="center" indent="1"/>
    </xf>
    <xf numFmtId="0" fontId="16" fillId="4" borderId="4" xfId="0" applyFont="1" applyFill="1" applyBorder="1" applyAlignment="1">
      <alignment horizontal="left" vertical="center" indent="1"/>
    </xf>
    <xf numFmtId="0" fontId="16" fillId="4" borderId="3" xfId="0" applyFont="1" applyFill="1" applyBorder="1" applyAlignment="1">
      <alignment horizontal="left" vertical="center" indent="1"/>
    </xf>
    <xf numFmtId="49" fontId="7" fillId="0" borderId="31" xfId="0" applyNumberFormat="1" applyFont="1" applyBorder="1" applyAlignment="1">
      <alignment horizontal="center" vertical="top"/>
    </xf>
    <xf numFmtId="49" fontId="7" fillId="0" borderId="19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0" fontId="16" fillId="4" borderId="8" xfId="0" applyFont="1" applyFill="1" applyBorder="1" applyAlignment="1">
      <alignment horizontal="left" vertical="center" indent="1"/>
    </xf>
    <xf numFmtId="0" fontId="16" fillId="4" borderId="9" xfId="0" applyFont="1" applyFill="1" applyBorder="1" applyAlignment="1">
      <alignment horizontal="left" vertical="center" indent="1"/>
    </xf>
    <xf numFmtId="0" fontId="16" fillId="4" borderId="10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 indent="1"/>
    </xf>
    <xf numFmtId="4" fontId="4" fillId="0" borderId="20" xfId="0" applyNumberFormat="1" applyFont="1" applyFill="1" applyBorder="1" applyAlignment="1">
      <alignment horizontal="right" vertical="center" wrapText="1" indent="1"/>
    </xf>
    <xf numFmtId="4" fontId="4" fillId="0" borderId="21" xfId="0" applyNumberFormat="1" applyFont="1" applyFill="1" applyBorder="1" applyAlignment="1">
      <alignment horizontal="right" vertical="center" wrapText="1" indent="1"/>
    </xf>
    <xf numFmtId="4" fontId="4" fillId="0" borderId="22" xfId="0" applyNumberFormat="1" applyFont="1" applyFill="1" applyBorder="1" applyAlignment="1">
      <alignment horizontal="right" vertical="center" wrapText="1" indent="1"/>
    </xf>
    <xf numFmtId="4" fontId="4" fillId="0" borderId="5" xfId="0" applyNumberFormat="1" applyFont="1" applyFill="1" applyBorder="1" applyAlignment="1">
      <alignment horizontal="right" vertical="center" indent="1"/>
    </xf>
    <xf numFmtId="4" fontId="4" fillId="0" borderId="6" xfId="0" applyNumberFormat="1" applyFont="1" applyFill="1" applyBorder="1" applyAlignment="1">
      <alignment horizontal="right" vertical="center" indent="1"/>
    </xf>
    <xf numFmtId="4" fontId="4" fillId="0" borderId="23" xfId="0" applyNumberFormat="1" applyFont="1" applyFill="1" applyBorder="1" applyAlignment="1">
      <alignment horizontal="right" vertical="center" indent="1"/>
    </xf>
    <xf numFmtId="0" fontId="4" fillId="0" borderId="29" xfId="0" applyFont="1" applyFill="1" applyBorder="1" applyAlignment="1">
      <alignment horizontal="left" vertical="center" indent="1"/>
    </xf>
    <xf numFmtId="0" fontId="4" fillId="0" borderId="30" xfId="0" applyFont="1" applyFill="1" applyBorder="1" applyAlignment="1">
      <alignment horizontal="left" vertical="center" indent="1"/>
    </xf>
    <xf numFmtId="49" fontId="7" fillId="0" borderId="15" xfId="0" applyNumberFormat="1" applyFont="1" applyBorder="1" applyAlignment="1">
      <alignment horizontal="center" vertical="top"/>
    </xf>
    <xf numFmtId="0" fontId="16" fillId="4" borderId="3" xfId="0" applyFont="1" applyFill="1" applyBorder="1" applyAlignment="1">
      <alignment horizontal="left" vertical="center"/>
    </xf>
    <xf numFmtId="0" fontId="4" fillId="0" borderId="29" xfId="0" applyFont="1" applyBorder="1" applyAlignment="1">
      <alignment horizontal="left" vertical="center" indent="1"/>
    </xf>
    <xf numFmtId="0" fontId="4" fillId="0" borderId="30" xfId="0" applyFont="1" applyBorder="1" applyAlignment="1">
      <alignment horizontal="left" vertical="center"/>
    </xf>
    <xf numFmtId="4" fontId="4" fillId="0" borderId="20" xfId="0" applyNumberFormat="1" applyFont="1" applyBorder="1" applyAlignment="1">
      <alignment horizontal="right" vertical="center" indent="1"/>
    </xf>
    <xf numFmtId="4" fontId="4" fillId="0" borderId="21" xfId="0" applyNumberFormat="1" applyFont="1" applyBorder="1" applyAlignment="1">
      <alignment horizontal="right" vertical="center" indent="1"/>
    </xf>
    <xf numFmtId="4" fontId="4" fillId="0" borderId="22" xfId="0" applyNumberFormat="1" applyFont="1" applyBorder="1" applyAlignment="1">
      <alignment horizontal="right" vertical="center" indent="1"/>
    </xf>
    <xf numFmtId="4" fontId="4" fillId="0" borderId="5" xfId="0" applyNumberFormat="1" applyFont="1" applyBorder="1" applyAlignment="1">
      <alignment horizontal="right" vertical="center" indent="1"/>
    </xf>
    <xf numFmtId="4" fontId="4" fillId="0" borderId="6" xfId="0" applyNumberFormat="1" applyFont="1" applyBorder="1" applyAlignment="1">
      <alignment horizontal="right" vertical="center" indent="1"/>
    </xf>
    <xf numFmtId="4" fontId="4" fillId="0" borderId="23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12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 indent="1"/>
    </xf>
    <xf numFmtId="4" fontId="4" fillId="0" borderId="1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indent="1"/>
    </xf>
    <xf numFmtId="4" fontId="4" fillId="0" borderId="1" xfId="0" applyNumberFormat="1" applyFont="1" applyBorder="1" applyAlignment="1">
      <alignment horizontal="right" vertical="center"/>
    </xf>
    <xf numFmtId="164" fontId="17" fillId="6" borderId="8" xfId="1" applyFont="1" applyFill="1" applyBorder="1" applyAlignment="1">
      <alignment horizontal="left" vertical="center" indent="1"/>
    </xf>
    <xf numFmtId="164" fontId="17" fillId="6" borderId="9" xfId="1" applyFont="1" applyFill="1" applyBorder="1" applyAlignment="1">
      <alignment horizontal="left" vertical="center" indent="1"/>
    </xf>
    <xf numFmtId="164" fontId="17" fillId="6" borderId="10" xfId="1" applyFont="1" applyFill="1" applyBorder="1" applyAlignment="1">
      <alignment horizontal="left" vertical="center" indent="1"/>
    </xf>
    <xf numFmtId="164" fontId="4" fillId="5" borderId="12" xfId="1" applyFont="1" applyFill="1" applyBorder="1" applyAlignment="1">
      <alignment horizontal="right" vertical="center" indent="1"/>
    </xf>
    <xf numFmtId="164" fontId="4" fillId="5" borderId="7" xfId="1" applyFont="1" applyFill="1" applyBorder="1" applyAlignment="1">
      <alignment horizontal="right" vertical="center" indent="1"/>
    </xf>
    <xf numFmtId="165" fontId="4" fillId="5" borderId="5" xfId="1" applyNumberFormat="1" applyFont="1" applyFill="1" applyBorder="1" applyAlignment="1">
      <alignment horizontal="right" vertical="center" indent="1"/>
    </xf>
    <xf numFmtId="165" fontId="4" fillId="5" borderId="6" xfId="1" applyNumberFormat="1" applyFont="1" applyFill="1" applyBorder="1" applyAlignment="1">
      <alignment horizontal="right" vertical="center" indent="1"/>
    </xf>
    <xf numFmtId="165" fontId="4" fillId="5" borderId="23" xfId="1" applyNumberFormat="1" applyFont="1" applyFill="1" applyBorder="1" applyAlignment="1">
      <alignment horizontal="right" vertical="center" indent="1"/>
    </xf>
    <xf numFmtId="164" fontId="17" fillId="3" borderId="27" xfId="1" applyFont="1" applyFill="1" applyBorder="1" applyAlignment="1">
      <alignment horizontal="right" vertical="center" indent="1"/>
    </xf>
    <xf numFmtId="164" fontId="17" fillId="3" borderId="28" xfId="1" applyFont="1" applyFill="1" applyBorder="1" applyAlignment="1">
      <alignment horizontal="right" vertical="center" indent="1"/>
    </xf>
    <xf numFmtId="165" fontId="4" fillId="0" borderId="20" xfId="1" applyNumberFormat="1" applyFont="1" applyFill="1" applyBorder="1" applyAlignment="1">
      <alignment horizontal="right" vertical="center" indent="1"/>
    </xf>
    <xf numFmtId="165" fontId="4" fillId="0" borderId="21" xfId="1" applyNumberFormat="1" applyFont="1" applyFill="1" applyBorder="1" applyAlignment="1">
      <alignment horizontal="right" vertical="center" indent="1"/>
    </xf>
    <xf numFmtId="165" fontId="4" fillId="0" borderId="22" xfId="1" applyNumberFormat="1" applyFont="1" applyFill="1" applyBorder="1" applyAlignment="1">
      <alignment horizontal="right" vertical="center" indent="1"/>
    </xf>
    <xf numFmtId="165" fontId="17" fillId="3" borderId="24" xfId="1" applyNumberFormat="1" applyFont="1" applyFill="1" applyBorder="1" applyAlignment="1">
      <alignment horizontal="right" vertical="center" indent="1"/>
    </xf>
    <xf numFmtId="165" fontId="17" fillId="3" borderId="25" xfId="1" applyNumberFormat="1" applyFont="1" applyFill="1" applyBorder="1" applyAlignment="1">
      <alignment horizontal="right" vertical="center" indent="1"/>
    </xf>
    <xf numFmtId="165" fontId="17" fillId="3" borderId="26" xfId="1" applyNumberFormat="1" applyFont="1" applyFill="1" applyBorder="1" applyAlignment="1">
      <alignment horizontal="right" vertical="center" indent="1"/>
    </xf>
    <xf numFmtId="164" fontId="4" fillId="0" borderId="29" xfId="1" applyFont="1" applyFill="1" applyBorder="1" applyAlignment="1">
      <alignment horizontal="left" vertical="center" indent="1"/>
    </xf>
    <xf numFmtId="164" fontId="4" fillId="0" borderId="30" xfId="1" applyFont="1" applyFill="1" applyBorder="1" applyAlignment="1">
      <alignment horizontal="left" vertical="center" indent="1"/>
    </xf>
    <xf numFmtId="165" fontId="4" fillId="0" borderId="5" xfId="1" applyNumberFormat="1" applyFont="1" applyFill="1" applyBorder="1" applyAlignment="1">
      <alignment horizontal="right" vertical="center" indent="1"/>
    </xf>
    <xf numFmtId="165" fontId="4" fillId="0" borderId="6" xfId="1" applyNumberFormat="1" applyFont="1" applyFill="1" applyBorder="1" applyAlignment="1">
      <alignment horizontal="right" vertical="center" indent="1"/>
    </xf>
    <xf numFmtId="165" fontId="4" fillId="0" borderId="23" xfId="1" applyNumberFormat="1" applyFont="1" applyFill="1" applyBorder="1" applyAlignment="1">
      <alignment horizontal="right" vertical="center" indent="1"/>
    </xf>
    <xf numFmtId="164" fontId="4" fillId="0" borderId="12" xfId="1" applyFont="1" applyFill="1" applyBorder="1" applyAlignment="1">
      <alignment horizontal="left" vertical="center" indent="1"/>
    </xf>
    <xf numFmtId="164" fontId="4" fillId="0" borderId="7" xfId="1" applyFont="1" applyFill="1" applyBorder="1" applyAlignment="1">
      <alignment horizontal="left" vertical="center" indent="1"/>
    </xf>
    <xf numFmtId="164" fontId="4" fillId="0" borderId="34" xfId="1" applyFont="1" applyFill="1" applyBorder="1" applyAlignment="1">
      <alignment horizontal="center" vertical="center"/>
    </xf>
    <xf numFmtId="164" fontId="6" fillId="0" borderId="34" xfId="1" applyFont="1" applyFill="1" applyBorder="1" applyAlignment="1">
      <alignment horizontal="center" vertical="center"/>
    </xf>
    <xf numFmtId="164" fontId="7" fillId="0" borderId="35" xfId="1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</cellXfs>
  <cellStyles count="3">
    <cellStyle name="Excel Built-in Normal" xfId="1" xr:uid="{00000000-0005-0000-0000-000000000000}"/>
    <cellStyle name="Normal 2" xfId="2" xr:uid="{00000000-0005-0000-0000-000002000000}"/>
    <cellStyle name="Normalno" xfId="0" builtinId="0"/>
  </cellStyles>
  <dxfs count="0"/>
  <tableStyles count="0" defaultTableStyle="TableStyleMedium9" defaultPivotStyle="PivotStyleMedium4"/>
  <colors>
    <mruColors>
      <color rgb="FF00A0DC"/>
      <color rgb="FF96BE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73"/>
  <sheetViews>
    <sheetView tabSelected="1" showRuler="0" view="pageBreakPreview" topLeftCell="A43" zoomScaleSheetLayoutView="100" zoomScalePageLayoutView="125" workbookViewId="0">
      <selection activeCell="C45" sqref="C45"/>
    </sheetView>
  </sheetViews>
  <sheetFormatPr defaultColWidth="11.44140625" defaultRowHeight="15.6"/>
  <cols>
    <col min="1" max="1" width="5.6640625" style="2" customWidth="1"/>
    <col min="2" max="2" width="4.6640625" style="2" customWidth="1"/>
    <col min="3" max="3" width="85.109375" style="29" customWidth="1"/>
    <col min="4" max="4" width="8.6640625" style="43" customWidth="1"/>
    <col min="5" max="5" width="6.6640625" style="23" customWidth="1"/>
    <col min="6" max="6" width="8.6640625" style="43" customWidth="1"/>
    <col min="7" max="7" width="9.6640625" style="43" customWidth="1"/>
    <col min="8" max="16384" width="11.44140625" style="2"/>
  </cols>
  <sheetData>
    <row r="1" spans="2:7">
      <c r="B1" s="130" t="s">
        <v>57</v>
      </c>
      <c r="C1" s="131"/>
      <c r="D1" s="21" t="s">
        <v>19</v>
      </c>
      <c r="E1" s="17" t="s">
        <v>18</v>
      </c>
      <c r="F1" s="17" t="s">
        <v>20</v>
      </c>
      <c r="G1" s="17" t="s">
        <v>0</v>
      </c>
    </row>
    <row r="2" spans="2:7" ht="16.2" thickBot="1">
      <c r="B2" s="132"/>
      <c r="C2" s="133"/>
      <c r="D2" s="36"/>
      <c r="E2" s="33"/>
      <c r="F2" s="45"/>
      <c r="G2" s="45"/>
    </row>
    <row r="3" spans="2:7" ht="16.2" thickBot="1">
      <c r="B3" s="137" t="s">
        <v>58</v>
      </c>
      <c r="C3" s="139"/>
      <c r="D3" s="139"/>
      <c r="E3" s="139"/>
      <c r="F3" s="139"/>
      <c r="G3" s="138"/>
    </row>
    <row r="4" spans="2:7" ht="111.6">
      <c r="B4" s="20" t="s">
        <v>1</v>
      </c>
      <c r="C4" s="116" t="s">
        <v>116</v>
      </c>
      <c r="D4" s="39">
        <v>3615</v>
      </c>
      <c r="E4" s="53" t="s">
        <v>9</v>
      </c>
      <c r="F4" s="39"/>
      <c r="G4" s="39">
        <f>D4*F4</f>
        <v>0</v>
      </c>
    </row>
    <row r="5" spans="2:7">
      <c r="B5" s="19"/>
      <c r="C5" s="54"/>
      <c r="D5" s="55"/>
      <c r="E5" s="56"/>
      <c r="F5" s="55"/>
      <c r="G5" s="55"/>
    </row>
    <row r="6" spans="2:7" ht="28.8">
      <c r="B6" s="20" t="s">
        <v>3</v>
      </c>
      <c r="C6" s="30" t="s">
        <v>23</v>
      </c>
      <c r="D6" s="39">
        <v>770</v>
      </c>
      <c r="E6" s="53" t="s">
        <v>9</v>
      </c>
      <c r="F6" s="39"/>
      <c r="G6" s="39">
        <f>D6*F6</f>
        <v>0</v>
      </c>
    </row>
    <row r="7" spans="2:7">
      <c r="B7" s="19"/>
      <c r="C7" s="54"/>
      <c r="D7" s="55"/>
      <c r="E7" s="56"/>
      <c r="F7" s="55"/>
      <c r="G7" s="55"/>
    </row>
    <row r="8" spans="2:7" ht="27.6">
      <c r="B8" s="20" t="s">
        <v>4</v>
      </c>
      <c r="C8" s="30" t="s">
        <v>62</v>
      </c>
      <c r="D8" s="39">
        <v>120</v>
      </c>
      <c r="E8" s="53" t="s">
        <v>43</v>
      </c>
      <c r="F8" s="39"/>
      <c r="G8" s="39">
        <f>D8*F8</f>
        <v>0</v>
      </c>
    </row>
    <row r="9" spans="2:7">
      <c r="B9" s="20"/>
      <c r="C9" s="30"/>
      <c r="D9" s="39"/>
      <c r="E9" s="53"/>
      <c r="F9" s="39"/>
      <c r="G9" s="39"/>
    </row>
    <row r="10" spans="2:7" ht="41.4">
      <c r="B10" s="20" t="s">
        <v>5</v>
      </c>
      <c r="C10" s="30" t="s">
        <v>53</v>
      </c>
      <c r="D10" s="39">
        <v>8</v>
      </c>
      <c r="E10" s="53" t="s">
        <v>43</v>
      </c>
      <c r="F10" s="39"/>
      <c r="G10" s="39">
        <f>D10*F10</f>
        <v>0</v>
      </c>
    </row>
    <row r="11" spans="2:7">
      <c r="B11" s="20"/>
      <c r="C11" s="30"/>
      <c r="D11" s="39"/>
      <c r="E11" s="53"/>
      <c r="F11" s="39"/>
      <c r="G11" s="39"/>
    </row>
    <row r="12" spans="2:7" ht="41.4">
      <c r="B12" s="20" t="s">
        <v>6</v>
      </c>
      <c r="C12" s="30" t="s">
        <v>63</v>
      </c>
      <c r="D12" s="39"/>
      <c r="E12" s="53"/>
      <c r="F12" s="39"/>
      <c r="G12" s="39"/>
    </row>
    <row r="13" spans="2:7">
      <c r="B13" s="20"/>
      <c r="C13" s="110" t="s">
        <v>59</v>
      </c>
      <c r="D13" s="39">
        <v>33</v>
      </c>
      <c r="E13" s="53" t="s">
        <v>43</v>
      </c>
      <c r="F13" s="39"/>
      <c r="G13" s="39">
        <f>D13*F13</f>
        <v>0</v>
      </c>
    </row>
    <row r="14" spans="2:7">
      <c r="B14" s="20"/>
      <c r="C14" s="110" t="s">
        <v>60</v>
      </c>
      <c r="D14" s="39">
        <v>27</v>
      </c>
      <c r="E14" s="53" t="s">
        <v>43</v>
      </c>
      <c r="F14" s="39"/>
      <c r="G14" s="39">
        <f>D14*F14</f>
        <v>0</v>
      </c>
    </row>
    <row r="15" spans="2:7">
      <c r="B15" s="20"/>
      <c r="C15" s="110" t="s">
        <v>61</v>
      </c>
      <c r="D15" s="39">
        <v>16</v>
      </c>
      <c r="E15" s="53" t="s">
        <v>43</v>
      </c>
      <c r="F15" s="39"/>
      <c r="G15" s="39">
        <f>D15*F15</f>
        <v>0</v>
      </c>
    </row>
    <row r="16" spans="2:7">
      <c r="B16" s="20"/>
      <c r="C16" s="110"/>
      <c r="D16" s="39"/>
      <c r="E16" s="53"/>
      <c r="F16" s="39"/>
      <c r="G16" s="39"/>
    </row>
    <row r="17" spans="2:11" ht="28.8">
      <c r="B17" s="20" t="s">
        <v>27</v>
      </c>
      <c r="C17" s="52" t="s">
        <v>64</v>
      </c>
      <c r="D17" s="39">
        <v>84</v>
      </c>
      <c r="E17" s="53" t="s">
        <v>65</v>
      </c>
      <c r="F17" s="39"/>
      <c r="G17" s="39">
        <f>D17*F17</f>
        <v>0</v>
      </c>
    </row>
    <row r="18" spans="2:11">
      <c r="B18" s="20"/>
      <c r="C18" s="30"/>
      <c r="D18" s="39"/>
      <c r="E18" s="53"/>
      <c r="F18" s="39"/>
      <c r="G18" s="39"/>
    </row>
    <row r="19" spans="2:11">
      <c r="B19" s="20" t="s">
        <v>33</v>
      </c>
      <c r="C19" s="52" t="s">
        <v>66</v>
      </c>
      <c r="D19" s="39"/>
      <c r="E19" s="53"/>
      <c r="F19" s="39"/>
      <c r="G19" s="39"/>
    </row>
    <row r="20" spans="2:11">
      <c r="B20" s="20"/>
      <c r="C20" s="110" t="s">
        <v>67</v>
      </c>
      <c r="D20" s="39">
        <v>158</v>
      </c>
      <c r="E20" s="53" t="s">
        <v>65</v>
      </c>
      <c r="F20" s="39"/>
      <c r="G20" s="39">
        <f>D20*F20</f>
        <v>0</v>
      </c>
    </row>
    <row r="21" spans="2:11">
      <c r="B21" s="20"/>
      <c r="C21" s="30"/>
      <c r="D21" s="39"/>
      <c r="E21" s="53"/>
      <c r="F21" s="39"/>
      <c r="G21" s="39"/>
    </row>
    <row r="22" spans="2:11" ht="28.8">
      <c r="B22" s="20" t="s">
        <v>34</v>
      </c>
      <c r="C22" s="52" t="s">
        <v>68</v>
      </c>
      <c r="D22" s="39">
        <v>431</v>
      </c>
      <c r="E22" s="53" t="s">
        <v>65</v>
      </c>
      <c r="F22" s="39"/>
      <c r="G22" s="39">
        <f>D22*F22</f>
        <v>0</v>
      </c>
    </row>
    <row r="23" spans="2:11">
      <c r="B23" s="20"/>
      <c r="C23" s="30"/>
      <c r="D23" s="39"/>
      <c r="E23" s="53"/>
      <c r="F23" s="39"/>
      <c r="G23" s="39"/>
    </row>
    <row r="24" spans="2:11" ht="16.2" thickBot="1">
      <c r="B24" s="20" t="s">
        <v>56</v>
      </c>
      <c r="C24" s="52" t="s">
        <v>25</v>
      </c>
      <c r="D24" s="39">
        <v>14000</v>
      </c>
      <c r="E24" s="53" t="s">
        <v>2</v>
      </c>
      <c r="F24" s="39"/>
      <c r="G24" s="39">
        <f>D24*F24</f>
        <v>0</v>
      </c>
      <c r="H24" s="4"/>
    </row>
    <row r="25" spans="2:11" ht="16.2" thickBot="1">
      <c r="B25" s="137" t="s">
        <v>86</v>
      </c>
      <c r="C25" s="138"/>
      <c r="D25" s="134">
        <f>SUM(G4:G24)</f>
        <v>0</v>
      </c>
      <c r="E25" s="135"/>
      <c r="F25" s="135"/>
      <c r="G25" s="136"/>
    </row>
    <row r="26" spans="2:11" ht="16.2" thickBot="1">
      <c r="B26" s="1"/>
      <c r="C26" s="26"/>
      <c r="D26" s="37"/>
      <c r="E26" s="34"/>
      <c r="F26" s="37"/>
      <c r="G26" s="37"/>
    </row>
    <row r="27" spans="2:11" ht="16.2" thickBot="1">
      <c r="B27" s="137" t="s">
        <v>69</v>
      </c>
      <c r="C27" s="139"/>
      <c r="D27" s="139"/>
      <c r="E27" s="139"/>
      <c r="F27" s="139"/>
      <c r="G27" s="138"/>
      <c r="K27" s="5"/>
    </row>
    <row r="28" spans="2:11" ht="55.2">
      <c r="B28" s="111" t="s">
        <v>1</v>
      </c>
      <c r="C28" s="52" t="s">
        <v>70</v>
      </c>
      <c r="D28" s="38"/>
      <c r="E28" s="49"/>
      <c r="F28" s="38"/>
      <c r="G28" s="38"/>
    </row>
    <row r="29" spans="2:11" s="8" customFormat="1">
      <c r="B29" s="57"/>
      <c r="C29" s="112" t="s">
        <v>71</v>
      </c>
      <c r="D29" s="58">
        <v>120</v>
      </c>
      <c r="E29" s="48" t="s">
        <v>9</v>
      </c>
      <c r="F29" s="58"/>
      <c r="G29" s="58">
        <f>D29*F29</f>
        <v>0</v>
      </c>
    </row>
    <row r="30" spans="2:11" s="8" customFormat="1">
      <c r="B30" s="57"/>
      <c r="C30" s="112"/>
      <c r="D30" s="58"/>
      <c r="E30" s="48"/>
      <c r="F30" s="58"/>
      <c r="G30" s="58"/>
    </row>
    <row r="31" spans="2:11" s="8" customFormat="1" ht="27.6">
      <c r="B31" s="27" t="s">
        <v>3</v>
      </c>
      <c r="C31" s="52" t="s">
        <v>72</v>
      </c>
      <c r="D31" s="58"/>
      <c r="E31" s="48"/>
      <c r="F31" s="58"/>
      <c r="G31" s="58"/>
    </row>
    <row r="32" spans="2:11" s="7" customFormat="1">
      <c r="B32" s="57"/>
      <c r="C32" s="57" t="s">
        <v>71</v>
      </c>
      <c r="D32" s="58">
        <v>431</v>
      </c>
      <c r="E32" s="48" t="s">
        <v>65</v>
      </c>
      <c r="F32" s="58"/>
      <c r="G32" s="58">
        <f t="shared" ref="G32" si="0">D32*F32</f>
        <v>0</v>
      </c>
    </row>
    <row r="33" spans="2:7" s="7" customFormat="1">
      <c r="B33" s="57"/>
      <c r="C33" s="57"/>
      <c r="D33" s="58"/>
      <c r="E33" s="48"/>
      <c r="F33" s="58"/>
      <c r="G33" s="58"/>
    </row>
    <row r="34" spans="2:7" s="8" customFormat="1" ht="27.6">
      <c r="B34" s="57" t="s">
        <v>4</v>
      </c>
      <c r="C34" s="52" t="s">
        <v>73</v>
      </c>
      <c r="D34" s="58"/>
      <c r="E34" s="48"/>
      <c r="F34" s="58"/>
      <c r="G34" s="58"/>
    </row>
    <row r="35" spans="2:7" s="7" customFormat="1">
      <c r="B35" s="57"/>
      <c r="C35" s="57" t="s">
        <v>32</v>
      </c>
      <c r="D35" s="58">
        <v>3062</v>
      </c>
      <c r="E35" s="48" t="s">
        <v>9</v>
      </c>
      <c r="F35" s="58"/>
      <c r="G35" s="58">
        <f t="shared" ref="G35" si="1">D35*F35</f>
        <v>0</v>
      </c>
    </row>
    <row r="36" spans="2:7" s="7" customFormat="1" ht="16.2" thickBot="1">
      <c r="B36" s="57"/>
      <c r="C36" s="57" t="s">
        <v>74</v>
      </c>
      <c r="D36" s="58">
        <v>300</v>
      </c>
      <c r="E36" s="48" t="s">
        <v>9</v>
      </c>
      <c r="F36" s="58"/>
      <c r="G36" s="58">
        <f t="shared" ref="G36" si="2">D36*F36</f>
        <v>0</v>
      </c>
    </row>
    <row r="37" spans="2:7" ht="16.2" thickBot="1">
      <c r="B37" s="137" t="s">
        <v>75</v>
      </c>
      <c r="C37" s="138"/>
      <c r="D37" s="127">
        <f>SUM(G28:G36)</f>
        <v>0</v>
      </c>
      <c r="E37" s="128"/>
      <c r="F37" s="128"/>
      <c r="G37" s="129"/>
    </row>
    <row r="38" spans="2:7" ht="16.2" thickBot="1">
      <c r="B38" s="1"/>
      <c r="C38" s="26"/>
      <c r="D38" s="37"/>
      <c r="E38" s="34"/>
      <c r="F38" s="37"/>
      <c r="G38" s="37"/>
    </row>
    <row r="39" spans="2:7" s="8" customFormat="1" ht="16.2" thickBot="1">
      <c r="B39" s="137" t="s">
        <v>15</v>
      </c>
      <c r="C39" s="139"/>
      <c r="D39" s="139"/>
      <c r="E39" s="139"/>
      <c r="F39" s="139"/>
      <c r="G39" s="138"/>
    </row>
    <row r="40" spans="2:7" ht="41.4">
      <c r="B40" s="18" t="s">
        <v>1</v>
      </c>
      <c r="C40" s="52" t="s">
        <v>55</v>
      </c>
      <c r="D40" s="39"/>
      <c r="E40" s="22"/>
      <c r="F40" s="39"/>
      <c r="G40" s="39"/>
    </row>
    <row r="41" spans="2:7" s="8" customFormat="1" ht="16.2" thickBot="1">
      <c r="B41" s="61"/>
      <c r="C41" s="57" t="s">
        <v>76</v>
      </c>
      <c r="D41" s="58">
        <v>431</v>
      </c>
      <c r="E41" s="22" t="s">
        <v>65</v>
      </c>
      <c r="F41" s="39"/>
      <c r="G41" s="58">
        <f t="shared" ref="G41" si="3">D41*F41</f>
        <v>0</v>
      </c>
    </row>
    <row r="42" spans="2:7" s="8" customFormat="1" ht="16.2" thickBot="1">
      <c r="B42" s="137" t="s">
        <v>28</v>
      </c>
      <c r="C42" s="138"/>
      <c r="D42" s="127">
        <f>SUM(G40:G41)</f>
        <v>0</v>
      </c>
      <c r="E42" s="128"/>
      <c r="F42" s="128"/>
      <c r="G42" s="129"/>
    </row>
    <row r="43" spans="2:7" ht="16.2" thickBot="1">
      <c r="B43" s="1"/>
      <c r="C43" s="26"/>
      <c r="D43" s="37"/>
      <c r="E43" s="34"/>
      <c r="F43" s="37"/>
      <c r="G43" s="37"/>
    </row>
    <row r="44" spans="2:7" ht="16.2" thickBot="1">
      <c r="B44" s="137" t="s">
        <v>13</v>
      </c>
      <c r="C44" s="139"/>
      <c r="D44" s="139"/>
      <c r="E44" s="139"/>
      <c r="F44" s="139"/>
      <c r="G44" s="138"/>
    </row>
    <row r="45" spans="2:7" ht="273.60000000000002" customHeight="1">
      <c r="B45" s="140" t="s">
        <v>1</v>
      </c>
      <c r="C45" s="63" t="s">
        <v>138</v>
      </c>
      <c r="D45" s="41"/>
      <c r="E45" s="50"/>
      <c r="F45" s="41"/>
      <c r="G45" s="41"/>
    </row>
    <row r="46" spans="2:7" ht="179.4">
      <c r="B46" s="141"/>
      <c r="C46" s="117" t="s">
        <v>136</v>
      </c>
      <c r="D46" s="41"/>
      <c r="E46" s="50"/>
      <c r="F46" s="41"/>
      <c r="G46" s="41"/>
    </row>
    <row r="47" spans="2:7" ht="110.4">
      <c r="B47" s="141"/>
      <c r="C47" s="63" t="s">
        <v>111</v>
      </c>
      <c r="D47" s="41"/>
      <c r="E47" s="50"/>
      <c r="F47" s="41"/>
      <c r="G47" s="41"/>
    </row>
    <row r="48" spans="2:7" ht="101.4">
      <c r="B48" s="142"/>
      <c r="C48" s="62" t="s">
        <v>113</v>
      </c>
      <c r="D48" s="39">
        <v>3082</v>
      </c>
      <c r="E48" s="22" t="s">
        <v>9</v>
      </c>
      <c r="F48" s="39"/>
      <c r="G48" s="39">
        <f>D48*F48</f>
        <v>0</v>
      </c>
    </row>
    <row r="49" spans="2:9" s="8" customFormat="1">
      <c r="B49" s="89"/>
      <c r="C49" s="57" t="s">
        <v>79</v>
      </c>
      <c r="D49" s="58">
        <v>147</v>
      </c>
      <c r="E49" s="48" t="s">
        <v>65</v>
      </c>
      <c r="F49" s="58"/>
      <c r="G49" s="58">
        <f>D49*F49</f>
        <v>0</v>
      </c>
    </row>
    <row r="50" spans="2:9" s="8" customFormat="1">
      <c r="B50" s="89"/>
      <c r="C50" s="57" t="s">
        <v>80</v>
      </c>
      <c r="D50" s="58">
        <v>52</v>
      </c>
      <c r="E50" s="48" t="s">
        <v>9</v>
      </c>
      <c r="F50" s="58"/>
      <c r="G50" s="58">
        <f>D50*F50</f>
        <v>0</v>
      </c>
    </row>
    <row r="51" spans="2:9" s="8" customFormat="1">
      <c r="B51" s="89"/>
      <c r="C51" s="57" t="s">
        <v>81</v>
      </c>
      <c r="D51" s="58"/>
      <c r="E51" s="48"/>
      <c r="F51" s="58"/>
      <c r="G51" s="58"/>
    </row>
    <row r="52" spans="2:9" s="8" customFormat="1">
      <c r="B52" s="89"/>
      <c r="C52" s="57" t="s">
        <v>82</v>
      </c>
      <c r="D52" s="58">
        <v>220</v>
      </c>
      <c r="E52" s="48" t="s">
        <v>9</v>
      </c>
      <c r="F52" s="58"/>
      <c r="G52" s="58">
        <f>D52*F52</f>
        <v>0</v>
      </c>
    </row>
    <row r="53" spans="2:9" s="6" customFormat="1">
      <c r="B53" s="25"/>
      <c r="C53" s="27" t="s">
        <v>83</v>
      </c>
      <c r="D53" s="39">
        <v>132</v>
      </c>
      <c r="E53" s="48" t="s">
        <v>9</v>
      </c>
      <c r="F53" s="39"/>
      <c r="G53" s="58">
        <f>D53*F53</f>
        <v>0</v>
      </c>
    </row>
    <row r="54" spans="2:9" s="6" customFormat="1">
      <c r="B54" s="25"/>
      <c r="C54" s="27"/>
      <c r="D54" s="39"/>
      <c r="E54" s="48"/>
      <c r="F54" s="39"/>
      <c r="G54" s="58"/>
    </row>
    <row r="55" spans="2:9" s="6" customFormat="1" ht="69">
      <c r="B55" s="18" t="s">
        <v>3</v>
      </c>
      <c r="C55" s="117" t="s">
        <v>117</v>
      </c>
      <c r="D55" s="39">
        <v>453</v>
      </c>
      <c r="E55" s="22" t="s">
        <v>65</v>
      </c>
      <c r="F55" s="39"/>
      <c r="G55" s="39">
        <f>D55*F55</f>
        <v>0</v>
      </c>
    </row>
    <row r="56" spans="2:9" s="6" customFormat="1" ht="244.5" customHeight="1">
      <c r="B56" s="18"/>
      <c r="C56" s="117" t="s">
        <v>118</v>
      </c>
      <c r="D56" s="39"/>
      <c r="E56" s="22"/>
      <c r="F56" s="39"/>
      <c r="G56" s="39"/>
    </row>
    <row r="57" spans="2:9" s="6" customFormat="1" ht="234.6">
      <c r="B57" s="18"/>
      <c r="C57" s="118" t="s">
        <v>137</v>
      </c>
      <c r="D57" s="39">
        <v>136</v>
      </c>
      <c r="E57" s="22" t="s">
        <v>9</v>
      </c>
      <c r="F57" s="39"/>
      <c r="G57" s="39">
        <f>D57*F57</f>
        <v>0</v>
      </c>
    </row>
    <row r="58" spans="2:9" s="90" customFormat="1">
      <c r="B58" s="88"/>
      <c r="C58" s="57"/>
      <c r="D58" s="58"/>
      <c r="E58" s="48"/>
      <c r="F58" s="58"/>
      <c r="G58" s="58"/>
    </row>
    <row r="59" spans="2:9" ht="198">
      <c r="B59" s="18" t="s">
        <v>4</v>
      </c>
      <c r="C59" s="30" t="s">
        <v>121</v>
      </c>
      <c r="D59" s="59"/>
      <c r="E59" s="60"/>
      <c r="F59" s="59"/>
      <c r="G59" s="59"/>
      <c r="I59" s="3"/>
    </row>
    <row r="60" spans="2:9" s="8" customFormat="1">
      <c r="B60" s="89"/>
      <c r="C60" s="57" t="s">
        <v>84</v>
      </c>
      <c r="D60" s="58">
        <v>3189</v>
      </c>
      <c r="E60" s="48" t="s">
        <v>9</v>
      </c>
      <c r="F60" s="58"/>
      <c r="G60" s="58">
        <f t="shared" ref="G60:G63" si="4">D60*F60</f>
        <v>0</v>
      </c>
    </row>
    <row r="61" spans="2:9" s="8" customFormat="1">
      <c r="B61" s="89"/>
      <c r="C61" s="57"/>
      <c r="D61" s="58"/>
      <c r="E61" s="48"/>
      <c r="F61" s="58"/>
      <c r="G61" s="58"/>
    </row>
    <row r="62" spans="2:9" s="8" customFormat="1" ht="27.6">
      <c r="B62" s="18" t="s">
        <v>5</v>
      </c>
      <c r="C62" s="57" t="s">
        <v>112</v>
      </c>
      <c r="D62" s="58"/>
      <c r="E62" s="48"/>
      <c r="F62" s="58"/>
      <c r="G62" s="58"/>
    </row>
    <row r="63" spans="2:9" s="8" customFormat="1">
      <c r="B63" s="89"/>
      <c r="C63" s="57" t="s">
        <v>85</v>
      </c>
      <c r="D63" s="58">
        <v>144</v>
      </c>
      <c r="E63" s="48" t="s">
        <v>65</v>
      </c>
      <c r="F63" s="58"/>
      <c r="G63" s="58">
        <f t="shared" si="4"/>
        <v>0</v>
      </c>
    </row>
    <row r="64" spans="2:9" s="8" customFormat="1">
      <c r="B64" s="18"/>
      <c r="C64" s="57" t="s">
        <v>74</v>
      </c>
      <c r="D64" s="58">
        <v>340</v>
      </c>
      <c r="E64" s="48" t="s">
        <v>9</v>
      </c>
      <c r="F64" s="58"/>
      <c r="G64" s="58">
        <f>D64*F64</f>
        <v>0</v>
      </c>
    </row>
    <row r="65" spans="2:7" s="8" customFormat="1">
      <c r="B65" s="18"/>
      <c r="C65" s="57"/>
      <c r="D65" s="58"/>
      <c r="E65" s="48"/>
      <c r="F65" s="58"/>
      <c r="G65" s="58"/>
    </row>
    <row r="66" spans="2:7" s="8" customFormat="1">
      <c r="B66" s="18"/>
      <c r="C66" s="57"/>
      <c r="D66" s="58"/>
      <c r="E66" s="48"/>
      <c r="F66" s="58"/>
      <c r="G66" s="58"/>
    </row>
    <row r="67" spans="2:7" ht="119.25" customHeight="1" thickBot="1">
      <c r="B67" s="18" t="s">
        <v>6</v>
      </c>
      <c r="C67" s="57" t="s">
        <v>119</v>
      </c>
      <c r="D67" s="39">
        <v>42</v>
      </c>
      <c r="E67" s="22" t="s">
        <v>9</v>
      </c>
      <c r="F67" s="39"/>
      <c r="G67" s="39">
        <f>D67*F67</f>
        <v>0</v>
      </c>
    </row>
    <row r="68" spans="2:7" s="8" customFormat="1" ht="16.2" thickBot="1">
      <c r="B68" s="137" t="s">
        <v>29</v>
      </c>
      <c r="C68" s="138"/>
      <c r="D68" s="127">
        <f>SUM(G45:G67)</f>
        <v>0</v>
      </c>
      <c r="E68" s="128"/>
      <c r="F68" s="128"/>
      <c r="G68" s="129"/>
    </row>
    <row r="69" spans="2:7" ht="16.2" thickBot="1">
      <c r="B69" s="1"/>
      <c r="C69" s="28"/>
      <c r="D69" s="42"/>
      <c r="E69" s="51"/>
      <c r="F69" s="42"/>
      <c r="G69" s="42"/>
    </row>
    <row r="70" spans="2:7" ht="16.2" thickBot="1">
      <c r="B70" s="137" t="s">
        <v>11</v>
      </c>
      <c r="C70" s="139"/>
      <c r="D70" s="139"/>
      <c r="E70" s="139"/>
      <c r="F70" s="139"/>
      <c r="G70" s="138"/>
    </row>
    <row r="71" spans="2:7" s="1" customFormat="1" ht="56.4">
      <c r="B71" s="18" t="s">
        <v>1</v>
      </c>
      <c r="C71" s="52" t="s">
        <v>77</v>
      </c>
      <c r="D71" s="39">
        <v>431</v>
      </c>
      <c r="E71" s="22" t="s">
        <v>65</v>
      </c>
      <c r="F71" s="39"/>
      <c r="G71" s="39">
        <f t="shared" ref="G71" si="5">D71*F71</f>
        <v>0</v>
      </c>
    </row>
    <row r="72" spans="2:7" s="1" customFormat="1" ht="16.2" thickBot="1">
      <c r="B72" s="18"/>
      <c r="C72" s="52"/>
      <c r="D72" s="39"/>
      <c r="E72" s="22"/>
      <c r="F72" s="39"/>
      <c r="G72" s="39"/>
    </row>
    <row r="73" spans="2:7" s="8" customFormat="1" ht="16.2" thickBot="1">
      <c r="B73" s="137" t="s">
        <v>30</v>
      </c>
      <c r="C73" s="138"/>
      <c r="D73" s="127">
        <f>SUM(G71:G72)</f>
        <v>0</v>
      </c>
      <c r="E73" s="128"/>
      <c r="F73" s="128"/>
      <c r="G73" s="129"/>
    </row>
    <row r="74" spans="2:7" ht="16.2" thickBot="1">
      <c r="B74" s="1"/>
    </row>
    <row r="75" spans="2:7" ht="16.2" thickBot="1">
      <c r="B75" s="137" t="s">
        <v>17</v>
      </c>
      <c r="C75" s="139"/>
      <c r="D75" s="139"/>
      <c r="E75" s="139"/>
      <c r="F75" s="139"/>
      <c r="G75" s="138"/>
    </row>
    <row r="76" spans="2:7" ht="69">
      <c r="B76" s="91" t="s">
        <v>1</v>
      </c>
      <c r="C76" s="30" t="s">
        <v>26</v>
      </c>
      <c r="D76" s="107">
        <v>110</v>
      </c>
      <c r="E76" s="108" t="s">
        <v>65</v>
      </c>
      <c r="F76" s="107"/>
      <c r="G76" s="107">
        <f t="shared" ref="G76" si="6">D76*F76</f>
        <v>0</v>
      </c>
    </row>
    <row r="77" spans="2:7">
      <c r="B77" s="61"/>
      <c r="C77" s="30"/>
      <c r="D77" s="61"/>
      <c r="E77" s="61"/>
      <c r="F77" s="61"/>
      <c r="G77" s="61"/>
    </row>
    <row r="78" spans="2:7" ht="41.4">
      <c r="B78" s="24" t="s">
        <v>3</v>
      </c>
      <c r="C78" s="30" t="s">
        <v>54</v>
      </c>
      <c r="D78" s="39">
        <v>8</v>
      </c>
      <c r="E78" s="22" t="s">
        <v>43</v>
      </c>
      <c r="F78" s="39"/>
      <c r="G78" s="39">
        <f t="shared" ref="G78" si="7">D78*F78</f>
        <v>0</v>
      </c>
    </row>
    <row r="79" spans="2:7">
      <c r="B79" s="61"/>
      <c r="C79" s="61"/>
      <c r="D79" s="61"/>
      <c r="E79" s="61"/>
      <c r="F79" s="61"/>
      <c r="G79" s="61"/>
    </row>
    <row r="80" spans="2:7" s="8" customFormat="1" ht="27.6">
      <c r="B80" s="75" t="s">
        <v>4</v>
      </c>
      <c r="C80" s="30" t="s">
        <v>44</v>
      </c>
      <c r="D80" s="39">
        <v>8</v>
      </c>
      <c r="E80" s="22" t="s">
        <v>43</v>
      </c>
      <c r="F80" s="39"/>
      <c r="G80" s="39">
        <f t="shared" ref="G80" si="8">D80*F80</f>
        <v>0</v>
      </c>
    </row>
    <row r="81" spans="2:7">
      <c r="B81" s="61"/>
      <c r="C81" s="61"/>
      <c r="D81" s="61"/>
      <c r="E81" s="61"/>
      <c r="F81" s="61"/>
      <c r="G81" s="61"/>
    </row>
    <row r="82" spans="2:7" s="8" customFormat="1" ht="28.2" thickBot="1">
      <c r="B82" s="24"/>
      <c r="C82" s="52" t="s">
        <v>78</v>
      </c>
      <c r="D82" s="113"/>
      <c r="E82" s="113"/>
      <c r="F82" s="113"/>
      <c r="G82" s="39"/>
    </row>
    <row r="83" spans="2:7" s="14" customFormat="1" ht="16.2" thickBot="1">
      <c r="B83" s="137" t="s">
        <v>31</v>
      </c>
      <c r="C83" s="138"/>
      <c r="D83" s="127">
        <f>SUM(G76:G82)</f>
        <v>0</v>
      </c>
      <c r="E83" s="128"/>
      <c r="F83" s="128"/>
      <c r="G83" s="129"/>
    </row>
    <row r="84" spans="2:7" s="14" customFormat="1">
      <c r="B84" s="15"/>
      <c r="C84" s="31"/>
      <c r="D84" s="40"/>
      <c r="E84" s="32"/>
      <c r="F84" s="40"/>
      <c r="G84" s="40"/>
    </row>
    <row r="85" spans="2:7" s="14" customFormat="1" ht="16.2" thickBot="1">
      <c r="B85" s="15"/>
      <c r="C85" s="31"/>
      <c r="D85" s="40"/>
      <c r="E85" s="32"/>
      <c r="F85" s="40"/>
      <c r="G85" s="40"/>
    </row>
    <row r="86" spans="2:7" s="14" customFormat="1" ht="16.2" thickBot="1">
      <c r="B86" s="143" t="s">
        <v>10</v>
      </c>
      <c r="C86" s="144"/>
      <c r="D86" s="144"/>
      <c r="E86" s="144"/>
      <c r="F86" s="144"/>
      <c r="G86" s="145"/>
    </row>
    <row r="87" spans="2:7" s="14" customFormat="1">
      <c r="B87" s="154" t="s">
        <v>87</v>
      </c>
      <c r="C87" s="155"/>
      <c r="D87" s="148">
        <f>D25</f>
        <v>0</v>
      </c>
      <c r="E87" s="149"/>
      <c r="F87" s="149"/>
      <c r="G87" s="150"/>
    </row>
    <row r="88" spans="2:7">
      <c r="B88" s="146" t="s">
        <v>88</v>
      </c>
      <c r="C88" s="147"/>
      <c r="D88" s="151">
        <f>D37</f>
        <v>0</v>
      </c>
      <c r="E88" s="152"/>
      <c r="F88" s="152"/>
      <c r="G88" s="153"/>
    </row>
    <row r="89" spans="2:7">
      <c r="B89" s="146" t="s">
        <v>15</v>
      </c>
      <c r="C89" s="147"/>
      <c r="D89" s="151">
        <f>D42</f>
        <v>0</v>
      </c>
      <c r="E89" s="152"/>
      <c r="F89" s="152"/>
      <c r="G89" s="153"/>
    </row>
    <row r="90" spans="2:7">
      <c r="B90" s="146" t="s">
        <v>13</v>
      </c>
      <c r="C90" s="147"/>
      <c r="D90" s="151">
        <f>D68</f>
        <v>0</v>
      </c>
      <c r="E90" s="152"/>
      <c r="F90" s="152"/>
      <c r="G90" s="153"/>
    </row>
    <row r="91" spans="2:7">
      <c r="B91" s="146" t="s">
        <v>11</v>
      </c>
      <c r="C91" s="147"/>
      <c r="D91" s="151">
        <f>D73</f>
        <v>0</v>
      </c>
      <c r="E91" s="152"/>
      <c r="F91" s="152"/>
      <c r="G91" s="153"/>
    </row>
    <row r="92" spans="2:7" ht="16.2" thickBot="1">
      <c r="B92" s="146" t="s">
        <v>17</v>
      </c>
      <c r="C92" s="147"/>
      <c r="D92" s="151">
        <f>D83</f>
        <v>0</v>
      </c>
      <c r="E92" s="152"/>
      <c r="F92" s="152"/>
      <c r="G92" s="153"/>
    </row>
    <row r="93" spans="2:7" ht="16.2" thickBot="1">
      <c r="B93" s="124" t="s">
        <v>22</v>
      </c>
      <c r="C93" s="125"/>
      <c r="D93" s="127">
        <f>SUM(D87:G92)</f>
        <v>0</v>
      </c>
      <c r="E93" s="128"/>
      <c r="F93" s="128"/>
      <c r="G93" s="129"/>
    </row>
    <row r="94" spans="2:7">
      <c r="B94" s="7"/>
      <c r="C94" s="26"/>
      <c r="D94" s="37"/>
      <c r="E94" s="34"/>
      <c r="F94" s="37"/>
      <c r="G94" s="46"/>
    </row>
    <row r="95" spans="2:7">
      <c r="B95" s="120"/>
      <c r="C95" s="120"/>
      <c r="D95" s="37"/>
      <c r="E95" s="34"/>
      <c r="F95" s="37"/>
      <c r="G95" s="46"/>
    </row>
    <row r="96" spans="2:7">
      <c r="B96" s="105"/>
      <c r="C96" s="2"/>
      <c r="D96" s="37"/>
      <c r="E96" s="34"/>
      <c r="F96" s="37"/>
      <c r="G96" s="46"/>
    </row>
    <row r="97" spans="2:7" ht="54.6" customHeight="1">
      <c r="B97" s="123"/>
      <c r="C97" s="123"/>
      <c r="D97" s="37"/>
      <c r="E97" s="34"/>
      <c r="F97" s="37"/>
      <c r="G97" s="46"/>
    </row>
    <row r="98" spans="2:7">
      <c r="C98" s="2"/>
      <c r="D98" s="44"/>
      <c r="E98" s="35"/>
      <c r="F98" s="44"/>
      <c r="G98" s="47"/>
    </row>
    <row r="99" spans="2:7">
      <c r="B99" s="121"/>
      <c r="C99" s="122"/>
      <c r="D99" s="126" t="e">
        <f>#REF!+#REF!</f>
        <v>#REF!</v>
      </c>
      <c r="E99" s="126"/>
      <c r="F99" s="126"/>
      <c r="G99" s="126"/>
    </row>
    <row r="100" spans="2:7" ht="36.6" customHeight="1">
      <c r="B100" s="123"/>
      <c r="C100" s="123"/>
      <c r="D100" s="119"/>
      <c r="E100" s="119"/>
      <c r="F100" s="119"/>
      <c r="G100" s="119"/>
    </row>
    <row r="101" spans="2:7">
      <c r="B101" s="1"/>
      <c r="C101" s="26"/>
      <c r="D101" s="37"/>
      <c r="E101" s="34"/>
      <c r="F101" s="37"/>
      <c r="G101" s="37"/>
    </row>
    <row r="102" spans="2:7">
      <c r="B102" s="1"/>
      <c r="C102" s="26"/>
      <c r="D102" s="37"/>
      <c r="E102" s="34"/>
      <c r="F102" s="37"/>
      <c r="G102" s="37"/>
    </row>
    <row r="103" spans="2:7">
      <c r="B103" s="1"/>
      <c r="C103" s="26"/>
      <c r="D103" s="37"/>
      <c r="E103" s="34"/>
      <c r="F103" s="37"/>
      <c r="G103" s="37"/>
    </row>
    <row r="104" spans="2:7">
      <c r="B104" s="1"/>
      <c r="C104" s="26"/>
      <c r="D104" s="37"/>
      <c r="E104" s="34"/>
      <c r="F104" s="37"/>
      <c r="G104" s="37"/>
    </row>
    <row r="105" spans="2:7">
      <c r="B105" s="1"/>
      <c r="C105" s="26"/>
      <c r="D105" s="37"/>
      <c r="E105" s="34"/>
      <c r="F105" s="37"/>
      <c r="G105" s="37"/>
    </row>
    <row r="106" spans="2:7">
      <c r="B106" s="1"/>
      <c r="C106" s="26"/>
      <c r="D106" s="37"/>
      <c r="E106" s="34"/>
      <c r="F106" s="37"/>
      <c r="G106" s="37"/>
    </row>
    <row r="107" spans="2:7">
      <c r="B107" s="1"/>
      <c r="C107" s="26"/>
      <c r="D107" s="37"/>
      <c r="E107" s="34"/>
      <c r="F107" s="37"/>
      <c r="G107" s="37"/>
    </row>
    <row r="108" spans="2:7">
      <c r="B108" s="1"/>
      <c r="C108" s="26"/>
      <c r="D108" s="37"/>
      <c r="E108" s="34"/>
      <c r="F108" s="37"/>
      <c r="G108" s="37"/>
    </row>
    <row r="109" spans="2:7">
      <c r="B109" s="1"/>
      <c r="C109" s="26"/>
      <c r="D109" s="37"/>
      <c r="E109" s="34"/>
      <c r="F109" s="37"/>
      <c r="G109" s="37"/>
    </row>
    <row r="110" spans="2:7">
      <c r="B110" s="1"/>
      <c r="C110" s="26"/>
      <c r="D110" s="37"/>
      <c r="E110" s="34"/>
      <c r="F110" s="37"/>
      <c r="G110" s="37"/>
    </row>
    <row r="111" spans="2:7">
      <c r="B111" s="1"/>
      <c r="C111" s="26"/>
      <c r="D111" s="37"/>
      <c r="E111" s="34"/>
      <c r="F111" s="37"/>
      <c r="G111" s="37"/>
    </row>
    <row r="112" spans="2:7">
      <c r="B112" s="1"/>
      <c r="C112" s="26"/>
      <c r="D112" s="37"/>
      <c r="E112" s="34"/>
      <c r="F112" s="37"/>
      <c r="G112" s="37"/>
    </row>
    <row r="113" spans="2:7">
      <c r="B113" s="1"/>
      <c r="C113" s="26"/>
      <c r="D113" s="37"/>
      <c r="E113" s="34"/>
      <c r="F113" s="37"/>
      <c r="G113" s="37"/>
    </row>
    <row r="114" spans="2:7">
      <c r="B114" s="1"/>
      <c r="C114" s="26"/>
      <c r="D114" s="37"/>
      <c r="E114" s="34"/>
      <c r="F114" s="37"/>
      <c r="G114" s="37"/>
    </row>
    <row r="115" spans="2:7">
      <c r="B115" s="1"/>
      <c r="C115" s="26"/>
      <c r="D115" s="37"/>
      <c r="E115" s="34"/>
      <c r="F115" s="37"/>
      <c r="G115" s="37"/>
    </row>
    <row r="116" spans="2:7">
      <c r="B116" s="1"/>
      <c r="C116" s="26"/>
      <c r="D116" s="37"/>
      <c r="E116" s="34"/>
      <c r="F116" s="37"/>
      <c r="G116" s="37"/>
    </row>
    <row r="117" spans="2:7">
      <c r="B117" s="1"/>
      <c r="C117" s="26"/>
      <c r="D117" s="37"/>
      <c r="E117" s="34"/>
      <c r="F117" s="37"/>
      <c r="G117" s="37"/>
    </row>
    <row r="118" spans="2:7">
      <c r="B118" s="1"/>
      <c r="C118" s="26"/>
      <c r="D118" s="37"/>
      <c r="E118" s="34"/>
      <c r="F118" s="37"/>
      <c r="G118" s="37"/>
    </row>
    <row r="119" spans="2:7">
      <c r="B119" s="1"/>
      <c r="C119" s="26"/>
      <c r="D119" s="37"/>
      <c r="E119" s="34"/>
      <c r="F119" s="37"/>
      <c r="G119" s="37"/>
    </row>
    <row r="120" spans="2:7">
      <c r="B120" s="1"/>
      <c r="C120" s="26"/>
      <c r="D120" s="37"/>
      <c r="E120" s="34"/>
      <c r="F120" s="37"/>
      <c r="G120" s="37"/>
    </row>
    <row r="121" spans="2:7">
      <c r="B121" s="1"/>
      <c r="C121" s="26"/>
      <c r="D121" s="37"/>
      <c r="E121" s="34"/>
      <c r="F121" s="37"/>
      <c r="G121" s="37"/>
    </row>
    <row r="122" spans="2:7">
      <c r="B122" s="1"/>
      <c r="C122" s="26"/>
      <c r="D122" s="37"/>
      <c r="E122" s="34"/>
      <c r="F122" s="37"/>
      <c r="G122" s="37"/>
    </row>
    <row r="123" spans="2:7">
      <c r="B123" s="1"/>
      <c r="C123" s="26"/>
      <c r="D123" s="37"/>
      <c r="E123" s="34"/>
      <c r="F123" s="37"/>
      <c r="G123" s="37"/>
    </row>
    <row r="124" spans="2:7">
      <c r="B124" s="1"/>
      <c r="C124" s="26"/>
      <c r="D124" s="37"/>
      <c r="E124" s="34"/>
      <c r="F124" s="37"/>
      <c r="G124" s="37"/>
    </row>
    <row r="125" spans="2:7">
      <c r="B125" s="1"/>
      <c r="C125" s="26"/>
      <c r="D125" s="37"/>
      <c r="E125" s="34"/>
      <c r="F125" s="37"/>
      <c r="G125" s="37"/>
    </row>
    <row r="126" spans="2:7">
      <c r="B126" s="1"/>
      <c r="C126" s="26"/>
      <c r="D126" s="37"/>
      <c r="E126" s="34"/>
      <c r="F126" s="37"/>
      <c r="G126" s="37"/>
    </row>
    <row r="127" spans="2:7">
      <c r="B127" s="1"/>
      <c r="C127" s="26"/>
      <c r="D127" s="37"/>
      <c r="E127" s="34"/>
      <c r="F127" s="37"/>
      <c r="G127" s="37"/>
    </row>
    <row r="128" spans="2:7">
      <c r="B128" s="1"/>
      <c r="C128" s="26"/>
      <c r="D128" s="37"/>
      <c r="E128" s="34"/>
      <c r="F128" s="37"/>
      <c r="G128" s="37"/>
    </row>
    <row r="129" spans="2:7">
      <c r="B129" s="1"/>
      <c r="C129" s="26"/>
      <c r="D129" s="37"/>
      <c r="E129" s="34"/>
      <c r="F129" s="37"/>
      <c r="G129" s="37"/>
    </row>
    <row r="130" spans="2:7">
      <c r="B130" s="1"/>
      <c r="C130" s="26"/>
      <c r="D130" s="37"/>
      <c r="E130" s="34"/>
      <c r="F130" s="37"/>
      <c r="G130" s="37"/>
    </row>
    <row r="131" spans="2:7">
      <c r="B131" s="1"/>
      <c r="C131" s="26"/>
      <c r="D131" s="37"/>
      <c r="E131" s="34"/>
      <c r="F131" s="37"/>
      <c r="G131" s="37"/>
    </row>
    <row r="132" spans="2:7">
      <c r="B132" s="1"/>
      <c r="C132" s="26"/>
      <c r="D132" s="37"/>
      <c r="E132" s="34"/>
      <c r="F132" s="37"/>
      <c r="G132" s="37"/>
    </row>
    <row r="133" spans="2:7">
      <c r="B133" s="1"/>
      <c r="C133" s="26"/>
      <c r="D133" s="37"/>
      <c r="E133" s="34"/>
      <c r="F133" s="37"/>
      <c r="G133" s="37"/>
    </row>
    <row r="134" spans="2:7">
      <c r="B134" s="1"/>
      <c r="C134" s="26"/>
      <c r="D134" s="37"/>
      <c r="E134" s="34"/>
      <c r="F134" s="37"/>
      <c r="G134" s="37"/>
    </row>
    <row r="135" spans="2:7">
      <c r="B135" s="1"/>
      <c r="C135" s="26"/>
      <c r="D135" s="37"/>
      <c r="E135" s="34"/>
      <c r="F135" s="37"/>
      <c r="G135" s="37"/>
    </row>
    <row r="136" spans="2:7">
      <c r="B136" s="1"/>
      <c r="C136" s="26"/>
      <c r="D136" s="37"/>
      <c r="E136" s="34"/>
      <c r="F136" s="37"/>
      <c r="G136" s="37"/>
    </row>
    <row r="137" spans="2:7">
      <c r="B137" s="1"/>
      <c r="C137" s="26"/>
      <c r="D137" s="37"/>
      <c r="E137" s="34"/>
      <c r="F137" s="37"/>
      <c r="G137" s="37"/>
    </row>
    <row r="138" spans="2:7">
      <c r="B138" s="1"/>
      <c r="C138" s="26"/>
      <c r="D138" s="37"/>
      <c r="E138" s="34"/>
      <c r="F138" s="37"/>
      <c r="G138" s="37"/>
    </row>
    <row r="139" spans="2:7">
      <c r="B139" s="1"/>
      <c r="C139" s="26"/>
      <c r="D139" s="37"/>
      <c r="E139" s="34"/>
      <c r="F139" s="37"/>
      <c r="G139" s="37"/>
    </row>
    <row r="140" spans="2:7">
      <c r="B140" s="1"/>
      <c r="C140" s="26"/>
      <c r="D140" s="37"/>
      <c r="E140" s="34"/>
      <c r="F140" s="37"/>
      <c r="G140" s="37"/>
    </row>
    <row r="141" spans="2:7">
      <c r="B141" s="1"/>
      <c r="C141" s="26"/>
      <c r="D141" s="37"/>
      <c r="E141" s="34"/>
      <c r="F141" s="37"/>
      <c r="G141" s="37"/>
    </row>
    <row r="142" spans="2:7">
      <c r="B142" s="1"/>
      <c r="C142" s="26"/>
      <c r="D142" s="37"/>
      <c r="E142" s="34"/>
      <c r="F142" s="37"/>
      <c r="G142" s="37"/>
    </row>
    <row r="143" spans="2:7">
      <c r="B143" s="1"/>
      <c r="C143" s="26"/>
      <c r="D143" s="37"/>
      <c r="E143" s="34"/>
      <c r="F143" s="37"/>
      <c r="G143" s="37"/>
    </row>
    <row r="144" spans="2:7">
      <c r="B144" s="1"/>
      <c r="C144" s="26"/>
      <c r="D144" s="37"/>
      <c r="E144" s="34"/>
      <c r="F144" s="37"/>
      <c r="G144" s="37"/>
    </row>
    <row r="145" spans="2:7">
      <c r="B145" s="1"/>
      <c r="C145" s="26"/>
      <c r="D145" s="37"/>
      <c r="E145" s="34"/>
      <c r="F145" s="37"/>
      <c r="G145" s="37"/>
    </row>
    <row r="146" spans="2:7">
      <c r="B146" s="1"/>
      <c r="C146" s="26"/>
      <c r="D146" s="37"/>
      <c r="E146" s="34"/>
      <c r="F146" s="37"/>
      <c r="G146" s="37"/>
    </row>
    <row r="147" spans="2:7">
      <c r="B147" s="1"/>
      <c r="C147" s="26"/>
      <c r="D147" s="37"/>
      <c r="E147" s="34"/>
      <c r="F147" s="37"/>
      <c r="G147" s="37"/>
    </row>
    <row r="148" spans="2:7">
      <c r="B148" s="1"/>
      <c r="C148" s="26"/>
      <c r="D148" s="37"/>
      <c r="E148" s="34"/>
      <c r="F148" s="37"/>
      <c r="G148" s="37"/>
    </row>
    <row r="149" spans="2:7">
      <c r="B149" s="1"/>
      <c r="C149" s="26"/>
      <c r="D149" s="37"/>
      <c r="E149" s="34"/>
      <c r="F149" s="37"/>
      <c r="G149" s="37"/>
    </row>
    <row r="150" spans="2:7">
      <c r="B150" s="1"/>
      <c r="C150" s="26"/>
      <c r="D150" s="37"/>
      <c r="E150" s="34"/>
      <c r="F150" s="37"/>
      <c r="G150" s="37"/>
    </row>
    <row r="151" spans="2:7">
      <c r="B151" s="1"/>
      <c r="C151" s="26"/>
      <c r="D151" s="37"/>
      <c r="E151" s="34"/>
      <c r="F151" s="37"/>
      <c r="G151" s="37"/>
    </row>
    <row r="152" spans="2:7">
      <c r="B152" s="1"/>
      <c r="C152" s="26"/>
      <c r="D152" s="37"/>
      <c r="E152" s="34"/>
      <c r="F152" s="37"/>
      <c r="G152" s="37"/>
    </row>
    <row r="153" spans="2:7">
      <c r="B153" s="1"/>
      <c r="C153" s="26"/>
      <c r="D153" s="37"/>
      <c r="E153" s="34"/>
      <c r="F153" s="37"/>
      <c r="G153" s="37"/>
    </row>
    <row r="154" spans="2:7">
      <c r="B154" s="1"/>
      <c r="C154" s="26"/>
      <c r="D154" s="37"/>
      <c r="E154" s="34"/>
      <c r="F154" s="37"/>
      <c r="G154" s="37"/>
    </row>
    <row r="155" spans="2:7">
      <c r="B155" s="1"/>
      <c r="C155" s="26"/>
      <c r="D155" s="37"/>
      <c r="E155" s="34"/>
      <c r="F155" s="37"/>
      <c r="G155" s="37"/>
    </row>
    <row r="156" spans="2:7">
      <c r="B156" s="1"/>
      <c r="C156" s="26"/>
      <c r="D156" s="37"/>
      <c r="E156" s="34"/>
      <c r="F156" s="37"/>
      <c r="G156" s="37"/>
    </row>
    <row r="157" spans="2:7">
      <c r="B157" s="1"/>
      <c r="C157" s="26"/>
      <c r="D157" s="37"/>
      <c r="E157" s="34"/>
      <c r="F157" s="37"/>
      <c r="G157" s="37"/>
    </row>
    <row r="158" spans="2:7">
      <c r="B158" s="1"/>
      <c r="C158" s="26"/>
      <c r="D158" s="37"/>
      <c r="E158" s="34"/>
      <c r="F158" s="37"/>
      <c r="G158" s="37"/>
    </row>
    <row r="159" spans="2:7">
      <c r="B159" s="1"/>
      <c r="C159" s="26"/>
      <c r="D159" s="37"/>
      <c r="E159" s="34"/>
      <c r="F159" s="37"/>
      <c r="G159" s="37"/>
    </row>
    <row r="160" spans="2:7">
      <c r="B160" s="1"/>
      <c r="C160" s="26"/>
      <c r="D160" s="37"/>
      <c r="E160" s="34"/>
      <c r="F160" s="37"/>
      <c r="G160" s="37"/>
    </row>
    <row r="161" spans="2:7">
      <c r="B161" s="1"/>
      <c r="C161" s="26"/>
      <c r="D161" s="37"/>
      <c r="E161" s="34"/>
      <c r="F161" s="37"/>
      <c r="G161" s="37"/>
    </row>
    <row r="162" spans="2:7">
      <c r="B162" s="1"/>
      <c r="C162" s="26"/>
      <c r="D162" s="37"/>
      <c r="E162" s="34"/>
      <c r="F162" s="37"/>
      <c r="G162" s="37"/>
    </row>
    <row r="163" spans="2:7">
      <c r="B163" s="1"/>
      <c r="C163" s="26"/>
      <c r="D163" s="37"/>
      <c r="E163" s="34"/>
      <c r="F163" s="37"/>
      <c r="G163" s="37"/>
    </row>
    <row r="164" spans="2:7">
      <c r="B164" s="1"/>
      <c r="C164" s="26"/>
      <c r="D164" s="37"/>
      <c r="E164" s="34"/>
      <c r="F164" s="37"/>
      <c r="G164" s="37"/>
    </row>
    <row r="165" spans="2:7">
      <c r="C165" s="26"/>
      <c r="D165" s="37"/>
      <c r="E165" s="34"/>
      <c r="F165" s="37"/>
      <c r="G165" s="37"/>
    </row>
    <row r="166" spans="2:7">
      <c r="C166" s="26"/>
      <c r="D166" s="37"/>
      <c r="E166" s="34"/>
      <c r="F166" s="37"/>
      <c r="G166" s="37"/>
    </row>
    <row r="167" spans="2:7">
      <c r="C167" s="26"/>
      <c r="D167" s="37"/>
      <c r="E167" s="34"/>
      <c r="F167" s="37"/>
      <c r="G167" s="37"/>
    </row>
    <row r="168" spans="2:7">
      <c r="C168" s="26"/>
      <c r="D168" s="37"/>
      <c r="E168" s="34"/>
      <c r="F168" s="37"/>
      <c r="G168" s="37"/>
    </row>
    <row r="169" spans="2:7">
      <c r="C169" s="26"/>
      <c r="D169" s="37"/>
      <c r="E169" s="34"/>
      <c r="F169" s="37"/>
      <c r="G169" s="37"/>
    </row>
    <row r="170" spans="2:7">
      <c r="C170" s="26"/>
      <c r="D170" s="37"/>
      <c r="E170" s="34"/>
      <c r="F170" s="37"/>
      <c r="G170" s="37"/>
    </row>
    <row r="171" spans="2:7">
      <c r="C171" s="26"/>
      <c r="D171" s="37"/>
      <c r="E171" s="34"/>
      <c r="F171" s="37"/>
      <c r="G171" s="37"/>
    </row>
    <row r="172" spans="2:7">
      <c r="C172" s="26"/>
    </row>
    <row r="173" spans="2:7">
      <c r="C173" s="26"/>
    </row>
  </sheetData>
  <mergeCells count="41">
    <mergeCell ref="B89:C89"/>
    <mergeCell ref="B90:C90"/>
    <mergeCell ref="B91:C91"/>
    <mergeCell ref="D87:G87"/>
    <mergeCell ref="B92:C92"/>
    <mergeCell ref="D88:G88"/>
    <mergeCell ref="D89:G89"/>
    <mergeCell ref="D90:G90"/>
    <mergeCell ref="D91:G91"/>
    <mergeCell ref="D92:G92"/>
    <mergeCell ref="B87:C87"/>
    <mergeCell ref="B88:C88"/>
    <mergeCell ref="B86:G86"/>
    <mergeCell ref="D73:G73"/>
    <mergeCell ref="D83:G83"/>
    <mergeCell ref="B73:C73"/>
    <mergeCell ref="B83:C83"/>
    <mergeCell ref="B75:G75"/>
    <mergeCell ref="B1:C2"/>
    <mergeCell ref="D25:G25"/>
    <mergeCell ref="B25:C25"/>
    <mergeCell ref="B44:G44"/>
    <mergeCell ref="B70:G70"/>
    <mergeCell ref="D37:G37"/>
    <mergeCell ref="D42:G42"/>
    <mergeCell ref="D68:G68"/>
    <mergeCell ref="B37:C37"/>
    <mergeCell ref="B42:C42"/>
    <mergeCell ref="B68:C68"/>
    <mergeCell ref="B39:G39"/>
    <mergeCell ref="B45:B48"/>
    <mergeCell ref="B3:G3"/>
    <mergeCell ref="B27:G27"/>
    <mergeCell ref="D100:G100"/>
    <mergeCell ref="B95:C95"/>
    <mergeCell ref="B99:C99"/>
    <mergeCell ref="B100:C100"/>
    <mergeCell ref="B93:C93"/>
    <mergeCell ref="D99:G99"/>
    <mergeCell ref="D93:G93"/>
    <mergeCell ref="B97:C97"/>
  </mergeCells>
  <phoneticPr fontId="1" type="noConversion"/>
  <pageMargins left="1.3779527559055118" right="0.59055118110236227" top="0.98425196850393704" bottom="0.78740157480314965" header="0.23622047244094491" footer="0.23622047244094491"/>
  <pageSetup paperSize="9" scale="63" fitToHeight="0" orientation="portrait" verticalDpi="4294967292" r:id="rId1"/>
  <headerFooter>
    <oddHeader>&amp;L&amp;"Calibri,Regular"&amp;18TROŠKOVNIK&amp;R&amp;"-,Regular"&amp;9Velebitska 2, Zadar</oddHeader>
    <oddFooter>&amp;R&amp;"Calibri,Regular"&amp;9&amp;P</oddFooter>
  </headerFooter>
  <rowBreaks count="4" manualBreakCount="4">
    <brk id="46" max="16383" man="1"/>
    <brk id="55" max="16383" man="1"/>
    <brk id="57" max="16383" man="1"/>
    <brk id="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125"/>
  <sheetViews>
    <sheetView showRuler="0" view="pageBreakPreview" zoomScale="115" zoomScaleSheetLayoutView="115" zoomScalePageLayoutView="125" workbookViewId="0">
      <selection activeCell="C25" sqref="C25"/>
    </sheetView>
  </sheetViews>
  <sheetFormatPr defaultColWidth="11.44140625" defaultRowHeight="15.6"/>
  <cols>
    <col min="1" max="1" width="5.6640625" style="2" customWidth="1"/>
    <col min="2" max="2" width="4.6640625" style="2" customWidth="1"/>
    <col min="3" max="3" width="75.88671875" style="85" customWidth="1"/>
    <col min="4" max="4" width="8.6640625" style="43" customWidth="1"/>
    <col min="5" max="5" width="6.6640625" style="23" customWidth="1"/>
    <col min="6" max="6" width="8.6640625" style="43" customWidth="1"/>
    <col min="7" max="7" width="9.6640625" style="43" customWidth="1"/>
    <col min="8" max="16384" width="11.44140625" style="2"/>
  </cols>
  <sheetData>
    <row r="1" spans="2:7">
      <c r="B1" s="130" t="s">
        <v>35</v>
      </c>
      <c r="C1" s="131"/>
      <c r="D1" s="21" t="s">
        <v>19</v>
      </c>
      <c r="E1" s="17" t="s">
        <v>18</v>
      </c>
      <c r="F1" s="17" t="s">
        <v>20</v>
      </c>
      <c r="G1" s="17" t="s">
        <v>0</v>
      </c>
    </row>
    <row r="2" spans="2:7" ht="16.5" customHeight="1" thickBot="1">
      <c r="B2" s="132"/>
      <c r="C2" s="133"/>
      <c r="D2" s="36"/>
      <c r="E2" s="33"/>
      <c r="F2" s="45"/>
      <c r="G2" s="45"/>
    </row>
    <row r="3" spans="2:7" ht="20.100000000000001" customHeight="1" thickBot="1">
      <c r="B3" s="137" t="s">
        <v>41</v>
      </c>
      <c r="C3" s="139"/>
      <c r="D3" s="139"/>
      <c r="E3" s="139"/>
      <c r="F3" s="139"/>
      <c r="G3" s="138"/>
    </row>
    <row r="4" spans="2:7" ht="65.25" customHeight="1">
      <c r="B4" s="156" t="s">
        <v>1</v>
      </c>
      <c r="C4" s="52" t="s">
        <v>42</v>
      </c>
      <c r="D4" s="38"/>
      <c r="E4" s="49"/>
      <c r="F4" s="38"/>
      <c r="G4" s="38"/>
    </row>
    <row r="5" spans="2:7" s="8" customFormat="1">
      <c r="B5" s="141"/>
      <c r="C5" s="57" t="s">
        <v>24</v>
      </c>
      <c r="D5" s="58">
        <v>3</v>
      </c>
      <c r="E5" s="48" t="s">
        <v>7</v>
      </c>
      <c r="F5" s="58"/>
      <c r="G5" s="58">
        <f t="shared" ref="G5" si="0">D5*F5</f>
        <v>0</v>
      </c>
    </row>
    <row r="6" spans="2:7" s="8" customFormat="1">
      <c r="B6" s="141"/>
      <c r="C6" s="57" t="s">
        <v>90</v>
      </c>
      <c r="D6" s="58">
        <v>120</v>
      </c>
      <c r="E6" s="53" t="s">
        <v>65</v>
      </c>
      <c r="F6" s="58"/>
      <c r="G6" s="58">
        <f t="shared" ref="G6" si="1">D6*F6</f>
        <v>0</v>
      </c>
    </row>
    <row r="7" spans="2:7" ht="16.5" customHeight="1">
      <c r="B7" s="61"/>
      <c r="C7" s="61"/>
      <c r="D7" s="61"/>
      <c r="E7" s="61"/>
      <c r="F7" s="61"/>
      <c r="G7" s="61"/>
    </row>
    <row r="8" spans="2:7" s="1" customFormat="1" ht="57" customHeight="1">
      <c r="B8" s="66" t="s">
        <v>3</v>
      </c>
      <c r="C8" s="52" t="s">
        <v>91</v>
      </c>
      <c r="D8" s="39">
        <v>172</v>
      </c>
      <c r="E8" s="53" t="s">
        <v>65</v>
      </c>
      <c r="F8" s="39"/>
      <c r="G8" s="39">
        <f>D8*F8</f>
        <v>0</v>
      </c>
    </row>
    <row r="9" spans="2:7" s="1" customFormat="1" ht="16.5" customHeight="1">
      <c r="B9" s="19"/>
      <c r="C9" s="67"/>
      <c r="D9" s="39"/>
      <c r="E9" s="22"/>
      <c r="F9" s="39"/>
      <c r="G9" s="39"/>
    </row>
    <row r="10" spans="2:7" ht="81.75" customHeight="1">
      <c r="B10" s="18" t="s">
        <v>4</v>
      </c>
      <c r="C10" s="52" t="s">
        <v>52</v>
      </c>
      <c r="D10" s="39">
        <v>1</v>
      </c>
      <c r="E10" s="22" t="s">
        <v>7</v>
      </c>
      <c r="F10" s="39"/>
      <c r="G10" s="39">
        <f t="shared" ref="G10" si="2">D10*F10</f>
        <v>0</v>
      </c>
    </row>
    <row r="11" spans="2:7" s="1" customFormat="1" ht="16.5" customHeight="1">
      <c r="B11" s="19"/>
      <c r="C11" s="67"/>
      <c r="D11" s="39"/>
      <c r="E11" s="22"/>
      <c r="F11" s="39"/>
      <c r="G11" s="39"/>
    </row>
    <row r="12" spans="2:7" s="68" customFormat="1" ht="94.5" customHeight="1" thickBot="1">
      <c r="B12" s="18" t="s">
        <v>5</v>
      </c>
      <c r="C12" s="52" t="s">
        <v>92</v>
      </c>
      <c r="D12" s="39">
        <v>440</v>
      </c>
      <c r="E12" s="53" t="s">
        <v>9</v>
      </c>
      <c r="F12" s="39"/>
      <c r="G12" s="39">
        <f>D12*F12</f>
        <v>0</v>
      </c>
    </row>
    <row r="13" spans="2:7" s="8" customFormat="1" ht="20.100000000000001" customHeight="1" thickBot="1">
      <c r="B13" s="137" t="s">
        <v>89</v>
      </c>
      <c r="C13" s="138"/>
      <c r="D13" s="127">
        <f>SUM(G4:G12)</f>
        <v>0</v>
      </c>
      <c r="E13" s="128"/>
      <c r="F13" s="128"/>
      <c r="G13" s="129"/>
    </row>
    <row r="14" spans="2:7" ht="16.5" customHeight="1" thickBot="1">
      <c r="B14" s="1"/>
      <c r="C14" s="69"/>
      <c r="D14" s="40"/>
      <c r="E14" s="32"/>
      <c r="F14" s="40"/>
      <c r="G14" s="40"/>
    </row>
    <row r="15" spans="2:7" ht="20.100000000000001" customHeight="1" thickBot="1">
      <c r="B15" s="137" t="s">
        <v>93</v>
      </c>
      <c r="C15" s="139"/>
      <c r="D15" s="139"/>
      <c r="E15" s="139"/>
      <c r="F15" s="139"/>
      <c r="G15" s="138"/>
    </row>
    <row r="16" spans="2:7" s="68" customFormat="1" ht="136.5" customHeight="1">
      <c r="B16" s="18" t="s">
        <v>1</v>
      </c>
      <c r="C16" s="52" t="s">
        <v>94</v>
      </c>
      <c r="D16" s="39"/>
      <c r="E16" s="22"/>
      <c r="F16" s="39"/>
      <c r="G16" s="39"/>
    </row>
    <row r="17" spans="2:7" s="68" customFormat="1" ht="16.5" customHeight="1" thickBot="1">
      <c r="B17" s="19"/>
      <c r="C17" s="115" t="s">
        <v>95</v>
      </c>
      <c r="D17" s="39">
        <v>60</v>
      </c>
      <c r="E17" s="22" t="s">
        <v>9</v>
      </c>
      <c r="F17" s="39"/>
      <c r="G17" s="39">
        <f>D17*F17</f>
        <v>0</v>
      </c>
    </row>
    <row r="18" spans="2:7" s="8" customFormat="1" ht="20.100000000000001" customHeight="1" thickBot="1">
      <c r="B18" s="137" t="s">
        <v>96</v>
      </c>
      <c r="C18" s="138"/>
      <c r="D18" s="127">
        <f>SUM(G16:G17)</f>
        <v>0</v>
      </c>
      <c r="E18" s="128"/>
      <c r="F18" s="128"/>
      <c r="G18" s="129"/>
    </row>
    <row r="19" spans="2:7" ht="16.5" customHeight="1" thickBot="1">
      <c r="B19" s="1"/>
      <c r="C19" s="69"/>
      <c r="D19" s="40"/>
      <c r="E19" s="32"/>
      <c r="F19" s="40"/>
      <c r="G19" s="40"/>
    </row>
    <row r="20" spans="2:7" ht="20.100000000000001" customHeight="1" thickBot="1">
      <c r="B20" s="137" t="s">
        <v>36</v>
      </c>
      <c r="C20" s="139"/>
      <c r="D20" s="139"/>
      <c r="E20" s="139"/>
      <c r="F20" s="139"/>
      <c r="G20" s="138"/>
    </row>
    <row r="21" spans="2:7" s="70" customFormat="1" ht="123" customHeight="1">
      <c r="B21" s="18" t="s">
        <v>1</v>
      </c>
      <c r="C21" s="52" t="s">
        <v>114</v>
      </c>
      <c r="D21" s="39">
        <v>440</v>
      </c>
      <c r="E21" s="53" t="s">
        <v>9</v>
      </c>
      <c r="F21" s="39"/>
      <c r="G21" s="39">
        <f>D21*F21</f>
        <v>0</v>
      </c>
    </row>
    <row r="22" spans="2:7" ht="16.5" customHeight="1">
      <c r="B22" s="19"/>
      <c r="C22" s="71"/>
      <c r="D22" s="72"/>
      <c r="E22" s="73"/>
      <c r="F22" s="74"/>
      <c r="G22" s="72"/>
    </row>
    <row r="23" spans="2:7" ht="202.95" customHeight="1">
      <c r="C23" s="116" t="s">
        <v>120</v>
      </c>
      <c r="D23" s="39">
        <v>440</v>
      </c>
      <c r="E23" s="53" t="s">
        <v>9</v>
      </c>
      <c r="F23" s="39"/>
      <c r="G23" s="39">
        <f>D23*F23</f>
        <v>0</v>
      </c>
    </row>
    <row r="24" spans="2:7" s="68" customFormat="1" ht="16.5" customHeight="1">
      <c r="B24" s="18" t="s">
        <v>3</v>
      </c>
      <c r="C24" s="86"/>
      <c r="D24" s="39"/>
      <c r="E24" s="53"/>
      <c r="F24" s="39"/>
      <c r="G24" s="39"/>
    </row>
    <row r="25" spans="2:7" s="76" customFormat="1" ht="306.75" customHeight="1" thickBot="1">
      <c r="B25" s="75" t="s">
        <v>4</v>
      </c>
      <c r="C25" s="114" t="s">
        <v>115</v>
      </c>
      <c r="D25" s="39">
        <v>440</v>
      </c>
      <c r="E25" s="53" t="s">
        <v>9</v>
      </c>
      <c r="F25" s="39"/>
      <c r="G25" s="39">
        <f>D25*F25</f>
        <v>0</v>
      </c>
    </row>
    <row r="26" spans="2:7" s="8" customFormat="1" ht="20.100000000000001" customHeight="1" thickBot="1">
      <c r="B26" s="137" t="s">
        <v>37</v>
      </c>
      <c r="C26" s="138"/>
      <c r="D26" s="127">
        <f>SUM(G21:G25)</f>
        <v>0</v>
      </c>
      <c r="E26" s="128"/>
      <c r="F26" s="128"/>
      <c r="G26" s="129"/>
    </row>
    <row r="27" spans="2:7" ht="16.5" customHeight="1" thickBot="1">
      <c r="B27" s="1"/>
      <c r="C27" s="69"/>
      <c r="D27" s="37"/>
      <c r="E27" s="34"/>
      <c r="F27" s="37"/>
      <c r="G27" s="37"/>
    </row>
    <row r="28" spans="2:7" ht="20.100000000000001" customHeight="1" thickBot="1">
      <c r="B28" s="137" t="s">
        <v>38</v>
      </c>
      <c r="C28" s="139"/>
      <c r="D28" s="139"/>
      <c r="E28" s="139"/>
      <c r="F28" s="139"/>
      <c r="G28" s="138"/>
    </row>
    <row r="29" spans="2:7" s="1" customFormat="1" ht="81.75" customHeight="1">
      <c r="B29" s="18" t="s">
        <v>1</v>
      </c>
      <c r="C29" s="86" t="s">
        <v>97</v>
      </c>
      <c r="D29" s="39">
        <v>181</v>
      </c>
      <c r="E29" s="22" t="s">
        <v>65</v>
      </c>
      <c r="F29" s="39"/>
      <c r="G29" s="39">
        <f>D29*F29</f>
        <v>0</v>
      </c>
    </row>
    <row r="30" spans="2:7" s="1" customFormat="1" ht="15" customHeight="1">
      <c r="B30" s="18"/>
      <c r="C30" s="86"/>
      <c r="D30" s="39"/>
      <c r="E30" s="22"/>
      <c r="F30" s="39"/>
      <c r="G30" s="39"/>
    </row>
    <row r="31" spans="2:7" s="1" customFormat="1" ht="53.25" customHeight="1">
      <c r="B31" s="18" t="s">
        <v>3</v>
      </c>
      <c r="C31" s="86" t="s">
        <v>98</v>
      </c>
      <c r="D31" s="39">
        <v>8</v>
      </c>
      <c r="E31" s="22" t="s">
        <v>43</v>
      </c>
      <c r="F31" s="39"/>
      <c r="G31" s="39">
        <f>D31*F31</f>
        <v>0</v>
      </c>
    </row>
    <row r="32" spans="2:7" s="1" customFormat="1">
      <c r="B32" s="18"/>
      <c r="C32" s="52"/>
      <c r="D32" s="39"/>
      <c r="E32" s="22"/>
      <c r="F32" s="39"/>
      <c r="G32" s="39"/>
    </row>
    <row r="33" spans="2:7" ht="55.5" customHeight="1" thickBot="1">
      <c r="B33" s="18" t="s">
        <v>4</v>
      </c>
      <c r="C33" s="86" t="s">
        <v>99</v>
      </c>
      <c r="D33" s="39">
        <v>6</v>
      </c>
      <c r="E33" s="22" t="s">
        <v>9</v>
      </c>
      <c r="F33" s="39"/>
      <c r="G33" s="39">
        <f>D33*F33</f>
        <v>0</v>
      </c>
    </row>
    <row r="34" spans="2:7" s="8" customFormat="1" ht="20.100000000000001" customHeight="1" thickBot="1">
      <c r="B34" s="137" t="s">
        <v>39</v>
      </c>
      <c r="C34" s="138"/>
      <c r="D34" s="127">
        <f>SUM(G29:G33)</f>
        <v>0</v>
      </c>
      <c r="E34" s="128"/>
      <c r="F34" s="128"/>
      <c r="G34" s="129"/>
    </row>
    <row r="35" spans="2:7" s="8" customFormat="1" ht="20.100000000000001" customHeight="1" thickBot="1">
      <c r="B35" s="18"/>
      <c r="C35" s="86"/>
      <c r="D35" s="113"/>
      <c r="E35" s="22"/>
      <c r="F35" s="113"/>
      <c r="G35" s="39"/>
    </row>
    <row r="36" spans="2:7" s="8" customFormat="1" ht="20.100000000000001" customHeight="1" thickBot="1">
      <c r="B36" s="137" t="s">
        <v>101</v>
      </c>
      <c r="C36" s="139"/>
      <c r="D36" s="139"/>
      <c r="E36" s="139"/>
      <c r="F36" s="139"/>
      <c r="G36" s="138"/>
    </row>
    <row r="37" spans="2:7" s="8" customFormat="1" ht="41.25" customHeight="1">
      <c r="B37" s="18" t="s">
        <v>1</v>
      </c>
      <c r="C37" s="86" t="s">
        <v>102</v>
      </c>
      <c r="D37" s="113"/>
      <c r="E37" s="22"/>
      <c r="F37" s="113"/>
      <c r="G37" s="39"/>
    </row>
    <row r="38" spans="2:7" s="8" customFormat="1" ht="18.75" customHeight="1" thickBot="1">
      <c r="B38" s="18"/>
      <c r="C38" s="86" t="s">
        <v>104</v>
      </c>
      <c r="D38" s="39">
        <v>196</v>
      </c>
      <c r="E38" s="22" t="s">
        <v>9</v>
      </c>
      <c r="F38" s="39"/>
      <c r="G38" s="39">
        <f>D38*F38</f>
        <v>0</v>
      </c>
    </row>
    <row r="39" spans="2:7" s="8" customFormat="1" ht="18" customHeight="1" thickBot="1">
      <c r="B39" s="137" t="s">
        <v>103</v>
      </c>
      <c r="C39" s="138"/>
      <c r="D39" s="127">
        <f>SUM(G37:G38)</f>
        <v>0</v>
      </c>
      <c r="E39" s="128"/>
      <c r="F39" s="128"/>
      <c r="G39" s="129"/>
    </row>
    <row r="40" spans="2:7" s="8" customFormat="1" ht="20.100000000000001" customHeight="1">
      <c r="B40" s="18"/>
      <c r="C40" s="86"/>
      <c r="D40" s="113"/>
      <c r="E40" s="22"/>
      <c r="F40" s="113"/>
      <c r="G40" s="39"/>
    </row>
    <row r="41" spans="2:7" ht="16.5" customHeight="1" thickBot="1">
      <c r="B41" s="18"/>
      <c r="C41" s="86"/>
      <c r="D41" s="113"/>
      <c r="E41" s="22"/>
      <c r="F41" s="113"/>
      <c r="G41" s="39"/>
    </row>
    <row r="42" spans="2:7" s="78" customFormat="1" ht="20.100000000000001" customHeight="1" thickBot="1">
      <c r="B42" s="137" t="s">
        <v>40</v>
      </c>
      <c r="C42" s="157"/>
      <c r="D42" s="139"/>
      <c r="E42" s="139"/>
      <c r="F42" s="139"/>
      <c r="G42" s="138"/>
    </row>
    <row r="43" spans="2:7" s="8" customFormat="1" ht="20.100000000000001" customHeight="1">
      <c r="B43" s="158" t="s">
        <v>41</v>
      </c>
      <c r="C43" s="159"/>
      <c r="D43" s="160">
        <f>D13</f>
        <v>0</v>
      </c>
      <c r="E43" s="161"/>
      <c r="F43" s="161"/>
      <c r="G43" s="162"/>
    </row>
    <row r="44" spans="2:7" s="8" customFormat="1" ht="20.100000000000001" customHeight="1">
      <c r="B44" s="168" t="s">
        <v>100</v>
      </c>
      <c r="C44" s="169"/>
      <c r="D44" s="163">
        <f>D18</f>
        <v>0</v>
      </c>
      <c r="E44" s="164"/>
      <c r="F44" s="164"/>
      <c r="G44" s="165"/>
    </row>
    <row r="45" spans="2:7" s="8" customFormat="1" ht="20.100000000000001" customHeight="1">
      <c r="B45" s="168" t="s">
        <v>36</v>
      </c>
      <c r="C45" s="169"/>
      <c r="D45" s="163">
        <f>D26</f>
        <v>0</v>
      </c>
      <c r="E45" s="164"/>
      <c r="F45" s="164"/>
      <c r="G45" s="165"/>
    </row>
    <row r="46" spans="2:7" s="8" customFormat="1" ht="20.100000000000001" customHeight="1">
      <c r="B46" s="79" t="s">
        <v>38</v>
      </c>
      <c r="C46" s="80"/>
      <c r="D46" s="163">
        <f>D34</f>
        <v>0</v>
      </c>
      <c r="E46" s="164"/>
      <c r="F46" s="164"/>
      <c r="G46" s="165"/>
    </row>
    <row r="47" spans="2:7" s="8" customFormat="1" ht="20.100000000000001" customHeight="1" thickBot="1">
      <c r="B47" s="109" t="s">
        <v>101</v>
      </c>
      <c r="C47" s="80"/>
      <c r="D47" s="163">
        <f>D39</f>
        <v>0</v>
      </c>
      <c r="E47" s="164"/>
      <c r="F47" s="164"/>
      <c r="G47" s="165"/>
    </row>
    <row r="48" spans="2:7" s="8" customFormat="1" ht="20.100000000000001" customHeight="1" thickBot="1">
      <c r="B48" s="124" t="s">
        <v>22</v>
      </c>
      <c r="C48" s="125"/>
      <c r="D48" s="127">
        <f>SUM(D43:G47)</f>
        <v>0</v>
      </c>
      <c r="E48" s="128"/>
      <c r="F48" s="128"/>
      <c r="G48" s="129"/>
    </row>
    <row r="49" spans="2:7" s="8" customFormat="1" ht="16.5" customHeight="1">
      <c r="B49" s="7"/>
      <c r="C49" s="77"/>
      <c r="D49" s="37"/>
      <c r="E49" s="34"/>
      <c r="F49" s="37"/>
      <c r="G49" s="46"/>
    </row>
    <row r="50" spans="2:7" s="14" customFormat="1" ht="16.5" customHeight="1">
      <c r="B50" s="64"/>
      <c r="C50" s="81"/>
      <c r="D50" s="44"/>
      <c r="E50" s="35"/>
      <c r="F50" s="44"/>
      <c r="G50" s="47"/>
    </row>
    <row r="51" spans="2:7" s="14" customFormat="1" ht="16.5" customHeight="1">
      <c r="B51" s="65"/>
      <c r="C51" s="81"/>
      <c r="D51" s="126"/>
      <c r="E51" s="126"/>
      <c r="F51" s="126"/>
      <c r="G51" s="126"/>
    </row>
    <row r="52" spans="2:7" s="14" customFormat="1" ht="27.75" customHeight="1">
      <c r="B52" s="166"/>
      <c r="C52" s="167"/>
      <c r="D52" s="82"/>
      <c r="E52" s="83"/>
      <c r="F52" s="82"/>
      <c r="G52" s="82"/>
    </row>
    <row r="53" spans="2:7">
      <c r="B53" s="84"/>
      <c r="C53" s="69"/>
      <c r="D53" s="37"/>
      <c r="E53" s="34"/>
      <c r="F53" s="37"/>
      <c r="G53" s="37"/>
    </row>
    <row r="54" spans="2:7">
      <c r="B54" s="1"/>
      <c r="C54" s="69"/>
      <c r="D54" s="37"/>
      <c r="E54" s="34"/>
      <c r="F54" s="37"/>
      <c r="G54" s="37"/>
    </row>
    <row r="55" spans="2:7">
      <c r="B55" s="1"/>
      <c r="C55" s="69"/>
      <c r="D55" s="37"/>
      <c r="E55" s="34"/>
      <c r="F55" s="37"/>
      <c r="G55" s="37"/>
    </row>
    <row r="56" spans="2:7">
      <c r="B56" s="1"/>
      <c r="C56" s="69"/>
      <c r="D56" s="37"/>
      <c r="E56" s="34"/>
      <c r="F56" s="37"/>
      <c r="G56" s="37"/>
    </row>
    <row r="57" spans="2:7">
      <c r="B57" s="1"/>
      <c r="C57" s="69"/>
      <c r="D57" s="37"/>
      <c r="E57" s="34"/>
      <c r="F57" s="37"/>
      <c r="G57" s="37"/>
    </row>
    <row r="58" spans="2:7">
      <c r="B58" s="1"/>
      <c r="C58" s="69"/>
      <c r="D58" s="37"/>
      <c r="E58" s="34"/>
      <c r="F58" s="37"/>
      <c r="G58" s="37"/>
    </row>
    <row r="59" spans="2:7">
      <c r="B59" s="1"/>
      <c r="C59" s="69"/>
      <c r="D59" s="37"/>
      <c r="E59" s="34"/>
      <c r="F59" s="37"/>
      <c r="G59" s="37"/>
    </row>
    <row r="60" spans="2:7">
      <c r="B60" s="1"/>
      <c r="C60" s="69"/>
      <c r="D60" s="37"/>
      <c r="E60" s="34"/>
      <c r="F60" s="37"/>
      <c r="G60" s="37"/>
    </row>
    <row r="61" spans="2:7">
      <c r="B61" s="1"/>
      <c r="C61" s="69"/>
      <c r="D61" s="37"/>
      <c r="E61" s="34"/>
      <c r="F61" s="37"/>
      <c r="G61" s="37"/>
    </row>
    <row r="62" spans="2:7">
      <c r="B62" s="1"/>
      <c r="C62" s="69"/>
      <c r="D62" s="37"/>
      <c r="E62" s="34"/>
      <c r="F62" s="37"/>
      <c r="G62" s="37"/>
    </row>
    <row r="63" spans="2:7">
      <c r="B63" s="1"/>
      <c r="C63" s="69"/>
      <c r="D63" s="37"/>
      <c r="E63" s="34"/>
      <c r="F63" s="37"/>
      <c r="G63" s="37"/>
    </row>
    <row r="64" spans="2:7">
      <c r="B64" s="1"/>
      <c r="C64" s="69"/>
      <c r="D64" s="37"/>
      <c r="E64" s="34"/>
      <c r="F64" s="37"/>
      <c r="G64" s="37"/>
    </row>
    <row r="65" spans="2:7">
      <c r="B65" s="1"/>
      <c r="C65" s="69"/>
      <c r="D65" s="37"/>
      <c r="E65" s="34"/>
      <c r="F65" s="37"/>
      <c r="G65" s="37"/>
    </row>
    <row r="66" spans="2:7">
      <c r="B66" s="1"/>
      <c r="C66" s="69"/>
      <c r="D66" s="37"/>
      <c r="E66" s="34"/>
      <c r="F66" s="37"/>
      <c r="G66" s="37"/>
    </row>
    <row r="67" spans="2:7">
      <c r="B67" s="1"/>
      <c r="C67" s="69"/>
      <c r="D67" s="37"/>
      <c r="E67" s="34"/>
      <c r="F67" s="37"/>
      <c r="G67" s="37"/>
    </row>
    <row r="68" spans="2:7">
      <c r="B68" s="1"/>
      <c r="C68" s="69"/>
      <c r="D68" s="37"/>
      <c r="E68" s="34"/>
      <c r="F68" s="37"/>
      <c r="G68" s="37"/>
    </row>
    <row r="69" spans="2:7">
      <c r="B69" s="1"/>
      <c r="C69" s="69"/>
      <c r="D69" s="37"/>
      <c r="E69" s="34"/>
      <c r="F69" s="37"/>
      <c r="G69" s="37"/>
    </row>
    <row r="70" spans="2:7">
      <c r="B70" s="1"/>
      <c r="C70" s="69"/>
      <c r="D70" s="37"/>
      <c r="E70" s="34"/>
      <c r="F70" s="37"/>
      <c r="G70" s="37"/>
    </row>
    <row r="71" spans="2:7">
      <c r="B71" s="1"/>
      <c r="C71" s="69"/>
      <c r="D71" s="37"/>
      <c r="E71" s="34"/>
      <c r="F71" s="37"/>
      <c r="G71" s="37"/>
    </row>
    <row r="72" spans="2:7">
      <c r="B72" s="1"/>
      <c r="C72" s="69"/>
      <c r="D72" s="37"/>
      <c r="E72" s="34"/>
      <c r="F72" s="37"/>
      <c r="G72" s="37"/>
    </row>
    <row r="73" spans="2:7">
      <c r="B73" s="1"/>
      <c r="C73" s="69"/>
      <c r="D73" s="37"/>
      <c r="E73" s="34"/>
      <c r="F73" s="37"/>
      <c r="G73" s="37"/>
    </row>
    <row r="74" spans="2:7">
      <c r="B74" s="1"/>
      <c r="C74" s="69"/>
      <c r="D74" s="37"/>
      <c r="E74" s="34"/>
      <c r="F74" s="37"/>
      <c r="G74" s="37"/>
    </row>
    <row r="75" spans="2:7">
      <c r="B75" s="1"/>
      <c r="C75" s="69"/>
      <c r="D75" s="37"/>
      <c r="E75" s="34"/>
      <c r="F75" s="37"/>
      <c r="G75" s="37"/>
    </row>
    <row r="76" spans="2:7">
      <c r="B76" s="1"/>
      <c r="C76" s="69"/>
      <c r="D76" s="37"/>
      <c r="E76" s="34"/>
      <c r="F76" s="37"/>
      <c r="G76" s="37"/>
    </row>
    <row r="77" spans="2:7">
      <c r="B77" s="1"/>
      <c r="C77" s="69"/>
      <c r="D77" s="37"/>
      <c r="E77" s="34"/>
      <c r="F77" s="37"/>
      <c r="G77" s="37"/>
    </row>
    <row r="78" spans="2:7">
      <c r="B78" s="1"/>
      <c r="C78" s="69"/>
      <c r="D78" s="37"/>
      <c r="E78" s="34"/>
      <c r="F78" s="37"/>
      <c r="G78" s="37"/>
    </row>
    <row r="79" spans="2:7">
      <c r="B79" s="1"/>
      <c r="C79" s="69"/>
      <c r="D79" s="37"/>
      <c r="E79" s="34"/>
      <c r="F79" s="37"/>
      <c r="G79" s="37"/>
    </row>
    <row r="80" spans="2:7">
      <c r="B80" s="1"/>
      <c r="C80" s="69"/>
      <c r="D80" s="37"/>
      <c r="E80" s="34"/>
      <c r="F80" s="37"/>
      <c r="G80" s="37"/>
    </row>
    <row r="81" spans="2:7">
      <c r="B81" s="1"/>
      <c r="C81" s="69"/>
      <c r="D81" s="37"/>
      <c r="E81" s="34"/>
      <c r="F81" s="37"/>
      <c r="G81" s="37"/>
    </row>
    <row r="82" spans="2:7">
      <c r="B82" s="1"/>
      <c r="C82" s="69"/>
      <c r="D82" s="37"/>
      <c r="E82" s="34"/>
      <c r="F82" s="37"/>
      <c r="G82" s="37"/>
    </row>
    <row r="83" spans="2:7">
      <c r="B83" s="1"/>
      <c r="C83" s="69"/>
      <c r="D83" s="37"/>
      <c r="E83" s="34"/>
      <c r="F83" s="37"/>
      <c r="G83" s="37"/>
    </row>
    <row r="84" spans="2:7">
      <c r="B84" s="1"/>
      <c r="C84" s="69"/>
      <c r="D84" s="37"/>
      <c r="E84" s="34"/>
      <c r="F84" s="37"/>
      <c r="G84" s="37"/>
    </row>
    <row r="85" spans="2:7">
      <c r="B85" s="1"/>
      <c r="C85" s="69"/>
      <c r="D85" s="37"/>
      <c r="E85" s="34"/>
      <c r="F85" s="37"/>
      <c r="G85" s="37"/>
    </row>
    <row r="86" spans="2:7">
      <c r="B86" s="1"/>
      <c r="C86" s="69"/>
      <c r="D86" s="37"/>
      <c r="E86" s="34"/>
      <c r="F86" s="37"/>
      <c r="G86" s="37"/>
    </row>
    <row r="87" spans="2:7">
      <c r="B87" s="1"/>
      <c r="C87" s="69"/>
      <c r="D87" s="37"/>
      <c r="E87" s="34"/>
      <c r="F87" s="37"/>
      <c r="G87" s="37"/>
    </row>
    <row r="88" spans="2:7">
      <c r="B88" s="1"/>
      <c r="C88" s="69"/>
      <c r="D88" s="37"/>
      <c r="E88" s="34"/>
      <c r="F88" s="37"/>
      <c r="G88" s="37"/>
    </row>
    <row r="89" spans="2:7">
      <c r="B89" s="1"/>
      <c r="C89" s="69"/>
      <c r="D89" s="37"/>
      <c r="E89" s="34"/>
      <c r="F89" s="37"/>
      <c r="G89" s="37"/>
    </row>
    <row r="90" spans="2:7">
      <c r="B90" s="1"/>
      <c r="C90" s="69"/>
      <c r="D90" s="37"/>
      <c r="E90" s="34"/>
      <c r="F90" s="37"/>
      <c r="G90" s="37"/>
    </row>
    <row r="91" spans="2:7">
      <c r="B91" s="1"/>
      <c r="C91" s="69"/>
      <c r="D91" s="37"/>
      <c r="E91" s="34"/>
      <c r="F91" s="37"/>
      <c r="G91" s="37"/>
    </row>
    <row r="92" spans="2:7">
      <c r="B92" s="1"/>
      <c r="C92" s="69"/>
      <c r="D92" s="37"/>
      <c r="E92" s="34"/>
      <c r="F92" s="37"/>
      <c r="G92" s="37"/>
    </row>
    <row r="93" spans="2:7">
      <c r="B93" s="1"/>
      <c r="C93" s="69"/>
      <c r="D93" s="37"/>
      <c r="E93" s="34"/>
      <c r="F93" s="37"/>
      <c r="G93" s="37"/>
    </row>
    <row r="94" spans="2:7">
      <c r="B94" s="1"/>
      <c r="C94" s="69"/>
      <c r="D94" s="37"/>
      <c r="E94" s="34"/>
      <c r="F94" s="37"/>
      <c r="G94" s="37"/>
    </row>
    <row r="95" spans="2:7">
      <c r="B95" s="1"/>
      <c r="C95" s="69"/>
      <c r="D95" s="37"/>
      <c r="E95" s="34"/>
      <c r="F95" s="37"/>
      <c r="G95" s="37"/>
    </row>
    <row r="96" spans="2:7">
      <c r="B96" s="1"/>
      <c r="C96" s="69"/>
      <c r="D96" s="37"/>
      <c r="E96" s="34"/>
      <c r="F96" s="37"/>
      <c r="G96" s="37"/>
    </row>
    <row r="97" spans="2:7">
      <c r="B97" s="1"/>
      <c r="C97" s="69"/>
      <c r="D97" s="37"/>
      <c r="E97" s="34"/>
      <c r="F97" s="37"/>
      <c r="G97" s="37"/>
    </row>
    <row r="98" spans="2:7">
      <c r="B98" s="1"/>
      <c r="C98" s="69"/>
      <c r="D98" s="37"/>
      <c r="E98" s="34"/>
      <c r="F98" s="37"/>
      <c r="G98" s="37"/>
    </row>
    <row r="99" spans="2:7">
      <c r="B99" s="1"/>
      <c r="C99" s="69"/>
      <c r="D99" s="37"/>
      <c r="E99" s="34"/>
      <c r="F99" s="37"/>
      <c r="G99" s="37"/>
    </row>
    <row r="100" spans="2:7">
      <c r="B100" s="1"/>
      <c r="C100" s="69"/>
      <c r="D100" s="37"/>
      <c r="E100" s="34"/>
      <c r="F100" s="37"/>
      <c r="G100" s="37"/>
    </row>
    <row r="101" spans="2:7">
      <c r="B101" s="1"/>
      <c r="C101" s="69"/>
      <c r="D101" s="37"/>
      <c r="E101" s="34"/>
      <c r="F101" s="37"/>
      <c r="G101" s="37"/>
    </row>
    <row r="102" spans="2:7">
      <c r="B102" s="1"/>
      <c r="C102" s="69"/>
      <c r="D102" s="37"/>
      <c r="E102" s="34"/>
      <c r="F102" s="37"/>
      <c r="G102" s="37"/>
    </row>
    <row r="103" spans="2:7">
      <c r="B103" s="1"/>
      <c r="C103" s="69"/>
      <c r="D103" s="37"/>
      <c r="E103" s="34"/>
      <c r="F103" s="37"/>
      <c r="G103" s="37"/>
    </row>
    <row r="104" spans="2:7">
      <c r="B104" s="1"/>
      <c r="C104" s="69"/>
      <c r="D104" s="37"/>
      <c r="E104" s="34"/>
      <c r="F104" s="37"/>
      <c r="G104" s="37"/>
    </row>
    <row r="105" spans="2:7">
      <c r="B105" s="1"/>
      <c r="C105" s="69"/>
      <c r="D105" s="37"/>
      <c r="E105" s="34"/>
      <c r="F105" s="37"/>
      <c r="G105" s="37"/>
    </row>
    <row r="106" spans="2:7">
      <c r="B106" s="1"/>
      <c r="C106" s="69"/>
      <c r="D106" s="37"/>
      <c r="E106" s="34"/>
      <c r="F106" s="37"/>
      <c r="G106" s="37"/>
    </row>
    <row r="107" spans="2:7">
      <c r="B107" s="1"/>
      <c r="C107" s="69"/>
      <c r="D107" s="37"/>
      <c r="E107" s="34"/>
      <c r="F107" s="37"/>
      <c r="G107" s="37"/>
    </row>
    <row r="108" spans="2:7">
      <c r="B108" s="1"/>
      <c r="C108" s="69"/>
      <c r="D108" s="37"/>
      <c r="E108" s="34"/>
      <c r="F108" s="37"/>
      <c r="G108" s="37"/>
    </row>
    <row r="109" spans="2:7">
      <c r="B109" s="1"/>
      <c r="C109" s="69"/>
      <c r="D109" s="37"/>
      <c r="E109" s="34"/>
      <c r="F109" s="37"/>
      <c r="G109" s="37"/>
    </row>
    <row r="110" spans="2:7">
      <c r="B110" s="1"/>
      <c r="C110" s="69"/>
      <c r="D110" s="37"/>
      <c r="E110" s="34"/>
      <c r="F110" s="37"/>
      <c r="G110" s="37"/>
    </row>
    <row r="111" spans="2:7">
      <c r="B111" s="1"/>
      <c r="C111" s="69"/>
      <c r="D111" s="37"/>
      <c r="E111" s="34"/>
      <c r="F111" s="37"/>
      <c r="G111" s="37"/>
    </row>
    <row r="112" spans="2:7">
      <c r="B112" s="1"/>
      <c r="C112" s="69"/>
      <c r="D112" s="37"/>
      <c r="E112" s="34"/>
      <c r="F112" s="37"/>
      <c r="G112" s="37"/>
    </row>
    <row r="113" spans="2:7">
      <c r="B113" s="1"/>
      <c r="C113" s="69"/>
      <c r="D113" s="37"/>
      <c r="E113" s="34"/>
      <c r="F113" s="37"/>
      <c r="G113" s="37"/>
    </row>
    <row r="114" spans="2:7">
      <c r="B114" s="1"/>
      <c r="C114" s="69"/>
      <c r="D114" s="37"/>
      <c r="E114" s="34"/>
      <c r="F114" s="37"/>
      <c r="G114" s="37"/>
    </row>
    <row r="115" spans="2:7">
      <c r="B115" s="1"/>
      <c r="C115" s="69"/>
      <c r="D115" s="37"/>
      <c r="E115" s="34"/>
      <c r="F115" s="37"/>
      <c r="G115" s="37"/>
    </row>
    <row r="116" spans="2:7">
      <c r="B116" s="1"/>
      <c r="C116" s="69"/>
      <c r="D116" s="37"/>
      <c r="E116" s="34"/>
      <c r="F116" s="37"/>
      <c r="G116" s="37"/>
    </row>
    <row r="117" spans="2:7">
      <c r="C117" s="69"/>
      <c r="D117" s="37"/>
      <c r="E117" s="34"/>
      <c r="F117" s="37"/>
      <c r="G117" s="37"/>
    </row>
    <row r="118" spans="2:7">
      <c r="C118" s="69"/>
      <c r="D118" s="37"/>
      <c r="E118" s="34"/>
      <c r="F118" s="37"/>
      <c r="G118" s="37"/>
    </row>
    <row r="119" spans="2:7">
      <c r="C119" s="69"/>
      <c r="D119" s="37"/>
      <c r="E119" s="34"/>
      <c r="F119" s="37"/>
      <c r="G119" s="37"/>
    </row>
    <row r="120" spans="2:7">
      <c r="C120" s="69"/>
      <c r="D120" s="37"/>
      <c r="E120" s="34"/>
      <c r="F120" s="37"/>
      <c r="G120" s="37"/>
    </row>
    <row r="121" spans="2:7">
      <c r="C121" s="69"/>
      <c r="D121" s="37"/>
      <c r="E121" s="34"/>
      <c r="F121" s="37"/>
      <c r="G121" s="37"/>
    </row>
    <row r="122" spans="2:7">
      <c r="C122" s="69"/>
      <c r="D122" s="37"/>
      <c r="E122" s="34"/>
      <c r="F122" s="37"/>
      <c r="G122" s="37"/>
    </row>
    <row r="123" spans="2:7">
      <c r="C123" s="69"/>
      <c r="D123" s="37"/>
      <c r="E123" s="34"/>
      <c r="F123" s="37"/>
      <c r="G123" s="37"/>
    </row>
    <row r="124" spans="2:7">
      <c r="C124" s="69"/>
    </row>
    <row r="125" spans="2:7" s="43" customFormat="1">
      <c r="B125" s="2"/>
      <c r="C125" s="69"/>
      <c r="E125" s="23"/>
    </row>
  </sheetData>
  <mergeCells count="30">
    <mergeCell ref="D47:G47"/>
    <mergeCell ref="D51:G51"/>
    <mergeCell ref="B52:C52"/>
    <mergeCell ref="B18:C18"/>
    <mergeCell ref="D18:G18"/>
    <mergeCell ref="D46:G46"/>
    <mergeCell ref="B48:C48"/>
    <mergeCell ref="D48:G48"/>
    <mergeCell ref="B44:C44"/>
    <mergeCell ref="D44:G44"/>
    <mergeCell ref="B45:C45"/>
    <mergeCell ref="D45:G45"/>
    <mergeCell ref="B20:G20"/>
    <mergeCell ref="B26:C26"/>
    <mergeCell ref="D26:G26"/>
    <mergeCell ref="B28:G28"/>
    <mergeCell ref="B34:C34"/>
    <mergeCell ref="D34:G34"/>
    <mergeCell ref="B42:G42"/>
    <mergeCell ref="B43:C43"/>
    <mergeCell ref="D43:G43"/>
    <mergeCell ref="B36:G36"/>
    <mergeCell ref="B39:C39"/>
    <mergeCell ref="D39:G39"/>
    <mergeCell ref="B1:C2"/>
    <mergeCell ref="B3:G3"/>
    <mergeCell ref="B13:C13"/>
    <mergeCell ref="D13:G13"/>
    <mergeCell ref="B15:G15"/>
    <mergeCell ref="B4:B6"/>
  </mergeCells>
  <pageMargins left="1.3779527559055118" right="0.59055118110236227" top="0.98425196850393704" bottom="0.78740157480314965" header="0.23622047244094491" footer="0.23622047244094491"/>
  <pageSetup paperSize="9" scale="71" fitToHeight="0" orientation="portrait" verticalDpi="4294967292" r:id="rId1"/>
  <headerFooter>
    <oddHeader>&amp;L&amp;"Calibri,Regular"&amp;18TROŠKOVNIK&amp;R&amp;"-,Regular"&amp;9Velebitska 2, Zadar</oddHeader>
    <oddFooter>&amp;R&amp;"Calibri,Regular"&amp;9&amp;P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114"/>
  <sheetViews>
    <sheetView showRuler="0" view="pageBreakPreview" zoomScale="115" zoomScaleSheetLayoutView="115" zoomScalePageLayoutView="125" workbookViewId="0">
      <selection activeCell="B41" sqref="B41:C41"/>
    </sheetView>
  </sheetViews>
  <sheetFormatPr defaultColWidth="11.44140625" defaultRowHeight="15.6"/>
  <cols>
    <col min="1" max="1" width="5.6640625" style="2" customWidth="1"/>
    <col min="2" max="2" width="4.6640625" style="2" customWidth="1"/>
    <col min="3" max="3" width="45.6640625" style="29" customWidth="1"/>
    <col min="4" max="4" width="8.6640625" style="43" customWidth="1"/>
    <col min="5" max="5" width="6.6640625" style="12" customWidth="1"/>
    <col min="6" max="6" width="8.6640625" style="43" customWidth="1"/>
    <col min="7" max="7" width="9.6640625" style="43" customWidth="1"/>
    <col min="8" max="16384" width="11.44140625" style="2"/>
  </cols>
  <sheetData>
    <row r="1" spans="2:11">
      <c r="B1" s="130" t="s">
        <v>45</v>
      </c>
      <c r="C1" s="131"/>
      <c r="D1" s="21" t="s">
        <v>19</v>
      </c>
      <c r="E1" s="17" t="s">
        <v>18</v>
      </c>
      <c r="F1" s="17" t="s">
        <v>20</v>
      </c>
      <c r="G1" s="17" t="s">
        <v>0</v>
      </c>
    </row>
    <row r="2" spans="2:11" ht="16.5" customHeight="1" thickBot="1">
      <c r="B2" s="132"/>
      <c r="C2" s="133"/>
      <c r="D2" s="92"/>
      <c r="E2" s="93"/>
      <c r="F2" s="94"/>
      <c r="G2" s="94"/>
    </row>
    <row r="3" spans="2:11" ht="20.100000000000001" customHeight="1" thickBot="1">
      <c r="B3" s="137" t="s">
        <v>46</v>
      </c>
      <c r="C3" s="139"/>
      <c r="D3" s="139"/>
      <c r="E3" s="139"/>
      <c r="F3" s="139"/>
      <c r="G3" s="138"/>
      <c r="K3" s="5"/>
    </row>
    <row r="4" spans="2:11" s="1" customFormat="1" ht="83.25" customHeight="1">
      <c r="B4" s="66" t="s">
        <v>1</v>
      </c>
      <c r="C4" s="95" t="s">
        <v>47</v>
      </c>
      <c r="D4" s="96"/>
      <c r="E4" s="97"/>
      <c r="F4" s="96"/>
      <c r="G4" s="96"/>
    </row>
    <row r="5" spans="2:11" s="7" customFormat="1" ht="15.9" customHeight="1">
      <c r="B5" s="89"/>
      <c r="C5" s="95" t="s">
        <v>122</v>
      </c>
      <c r="D5" s="58">
        <v>32</v>
      </c>
      <c r="E5" s="87" t="s">
        <v>43</v>
      </c>
      <c r="F5" s="58"/>
      <c r="G5" s="58">
        <f t="shared" ref="G5:G12" si="0">D5*F5</f>
        <v>0</v>
      </c>
    </row>
    <row r="6" spans="2:11" s="7" customFormat="1" ht="15.9" customHeight="1">
      <c r="B6" s="89"/>
      <c r="C6" s="95" t="s">
        <v>123</v>
      </c>
      <c r="D6" s="58">
        <v>3</v>
      </c>
      <c r="E6" s="87" t="s">
        <v>43</v>
      </c>
      <c r="F6" s="58"/>
      <c r="G6" s="58">
        <f t="shared" si="0"/>
        <v>0</v>
      </c>
    </row>
    <row r="7" spans="2:11" s="7" customFormat="1" ht="15.9" customHeight="1">
      <c r="B7" s="89"/>
      <c r="C7" s="95" t="s">
        <v>124</v>
      </c>
      <c r="D7" s="58">
        <v>21</v>
      </c>
      <c r="E7" s="87" t="s">
        <v>43</v>
      </c>
      <c r="F7" s="58"/>
      <c r="G7" s="58">
        <f t="shared" si="0"/>
        <v>0</v>
      </c>
    </row>
    <row r="8" spans="2:11" s="7" customFormat="1" ht="24" customHeight="1">
      <c r="B8" s="89"/>
      <c r="C8" s="95" t="s">
        <v>125</v>
      </c>
      <c r="D8" s="58">
        <v>1</v>
      </c>
      <c r="E8" s="87" t="s">
        <v>43</v>
      </c>
      <c r="F8" s="58"/>
      <c r="G8" s="58">
        <f t="shared" si="0"/>
        <v>0</v>
      </c>
    </row>
    <row r="9" spans="2:11" s="7" customFormat="1" ht="18.600000000000001" customHeight="1">
      <c r="B9" s="89"/>
      <c r="C9" s="95" t="s">
        <v>126</v>
      </c>
      <c r="D9" s="58">
        <v>27</v>
      </c>
      <c r="E9" s="87" t="s">
        <v>43</v>
      </c>
      <c r="F9" s="58"/>
      <c r="G9" s="58">
        <f t="shared" ref="G9" si="1">D9*F9</f>
        <v>0</v>
      </c>
    </row>
    <row r="10" spans="2:11" s="7" customFormat="1" ht="24.6" customHeight="1">
      <c r="B10" s="89"/>
      <c r="C10" s="95" t="s">
        <v>127</v>
      </c>
      <c r="D10" s="58">
        <v>22</v>
      </c>
      <c r="E10" s="87" t="s">
        <v>43</v>
      </c>
      <c r="F10" s="58"/>
      <c r="G10" s="58">
        <f t="shared" si="0"/>
        <v>0</v>
      </c>
    </row>
    <row r="11" spans="2:11" s="7" customFormat="1" ht="24.6" customHeight="1">
      <c r="B11" s="89"/>
      <c r="C11" s="95" t="s">
        <v>128</v>
      </c>
      <c r="D11" s="58">
        <v>6</v>
      </c>
      <c r="E11" s="87" t="s">
        <v>43</v>
      </c>
      <c r="F11" s="58"/>
      <c r="G11" s="58">
        <f t="shared" si="0"/>
        <v>0</v>
      </c>
    </row>
    <row r="12" spans="2:11" s="7" customFormat="1" ht="27" customHeight="1" thickBot="1">
      <c r="B12" s="89"/>
      <c r="C12" s="95" t="s">
        <v>129</v>
      </c>
      <c r="D12" s="58">
        <v>5</v>
      </c>
      <c r="E12" s="87" t="s">
        <v>43</v>
      </c>
      <c r="F12" s="58"/>
      <c r="G12" s="58">
        <f t="shared" si="0"/>
        <v>0</v>
      </c>
    </row>
    <row r="13" spans="2:11" ht="20.100000000000001" customHeight="1" thickBot="1">
      <c r="B13" s="137" t="s">
        <v>48</v>
      </c>
      <c r="C13" s="138"/>
      <c r="D13" s="134">
        <f>SUM(G4:G12)</f>
        <v>0</v>
      </c>
      <c r="E13" s="135"/>
      <c r="F13" s="135"/>
      <c r="G13" s="136"/>
    </row>
    <row r="14" spans="2:11" ht="16.5" customHeight="1" thickBot="1">
      <c r="B14" s="1"/>
      <c r="C14" s="26"/>
      <c r="D14" s="37"/>
      <c r="E14" s="11"/>
      <c r="F14" s="37"/>
      <c r="G14" s="37"/>
    </row>
    <row r="15" spans="2:11" ht="20.100000000000001" customHeight="1" thickBot="1">
      <c r="B15" s="137" t="s">
        <v>49</v>
      </c>
      <c r="C15" s="139"/>
      <c r="D15" s="139"/>
      <c r="E15" s="139"/>
      <c r="F15" s="139"/>
      <c r="G15" s="138"/>
    </row>
    <row r="16" spans="2:11" s="1" customFormat="1" ht="237" customHeight="1">
      <c r="B16" s="18" t="s">
        <v>1</v>
      </c>
      <c r="C16" s="95" t="s">
        <v>105</v>
      </c>
      <c r="D16" s="98"/>
      <c r="E16" s="99"/>
      <c r="F16" s="98"/>
      <c r="G16" s="98"/>
    </row>
    <row r="17" spans="2:7" s="7" customFormat="1" ht="25.2" customHeight="1">
      <c r="B17" s="89"/>
      <c r="C17" s="95" t="s">
        <v>122</v>
      </c>
      <c r="D17" s="58">
        <v>32</v>
      </c>
      <c r="E17" s="87" t="s">
        <v>43</v>
      </c>
      <c r="F17" s="58"/>
      <c r="G17" s="58">
        <f t="shared" ref="G17" si="2">D17*F17</f>
        <v>0</v>
      </c>
    </row>
    <row r="18" spans="2:7" s="7" customFormat="1" ht="26.4" customHeight="1">
      <c r="B18" s="89"/>
      <c r="C18" s="95" t="s">
        <v>135</v>
      </c>
      <c r="D18" s="58">
        <v>3</v>
      </c>
      <c r="E18" s="87" t="s">
        <v>43</v>
      </c>
      <c r="F18" s="58"/>
      <c r="G18" s="58">
        <f>D18*F18</f>
        <v>0</v>
      </c>
    </row>
    <row r="19" spans="2:7" s="7" customFormat="1" ht="15.75" customHeight="1">
      <c r="B19" s="89"/>
      <c r="C19" s="106"/>
      <c r="D19" s="58"/>
      <c r="E19" s="87"/>
      <c r="F19" s="58"/>
      <c r="G19" s="58"/>
    </row>
    <row r="20" spans="2:7" s="1" customFormat="1" ht="215.25" customHeight="1">
      <c r="B20" s="18" t="s">
        <v>3</v>
      </c>
      <c r="C20" s="95" t="s">
        <v>106</v>
      </c>
      <c r="D20" s="98"/>
      <c r="E20" s="99"/>
      <c r="F20" s="98"/>
      <c r="G20" s="98"/>
    </row>
    <row r="21" spans="2:7" s="7" customFormat="1" ht="27.6" customHeight="1">
      <c r="B21" s="89"/>
      <c r="C21" s="95" t="s">
        <v>130</v>
      </c>
      <c r="D21" s="58">
        <v>21</v>
      </c>
      <c r="E21" s="87" t="s">
        <v>43</v>
      </c>
      <c r="F21" s="58"/>
      <c r="G21" s="58">
        <f t="shared" ref="G21:G22" si="3">D21*F21</f>
        <v>0</v>
      </c>
    </row>
    <row r="22" spans="2:7" s="7" customFormat="1" ht="27.6" customHeight="1">
      <c r="B22" s="89"/>
      <c r="C22" s="95" t="s">
        <v>131</v>
      </c>
      <c r="D22" s="58">
        <v>1</v>
      </c>
      <c r="E22" s="87" t="s">
        <v>43</v>
      </c>
      <c r="F22" s="58"/>
      <c r="G22" s="58">
        <f t="shared" si="3"/>
        <v>0</v>
      </c>
    </row>
    <row r="23" spans="2:7" s="7" customFormat="1" ht="15.75" customHeight="1">
      <c r="B23" s="89"/>
      <c r="C23" s="106"/>
      <c r="D23" s="58"/>
      <c r="E23" s="87"/>
      <c r="F23" s="58"/>
      <c r="G23" s="58"/>
    </row>
    <row r="24" spans="2:7" s="1" customFormat="1" ht="210.75" customHeight="1">
      <c r="B24" s="18" t="s">
        <v>4</v>
      </c>
      <c r="C24" s="95" t="s">
        <v>107</v>
      </c>
      <c r="D24" s="98"/>
      <c r="E24" s="99"/>
      <c r="F24" s="98"/>
      <c r="G24" s="98"/>
    </row>
    <row r="25" spans="2:7" s="7" customFormat="1" ht="27.6" customHeight="1">
      <c r="B25" s="89"/>
      <c r="C25" s="95" t="s">
        <v>132</v>
      </c>
      <c r="D25" s="58">
        <v>27</v>
      </c>
      <c r="E25" s="87" t="s">
        <v>43</v>
      </c>
      <c r="F25" s="58"/>
      <c r="G25" s="58">
        <f t="shared" ref="G25:G26" si="4">D25*F25</f>
        <v>0</v>
      </c>
    </row>
    <row r="26" spans="2:7" s="7" customFormat="1" ht="25.95" customHeight="1">
      <c r="B26" s="89"/>
      <c r="C26" s="95" t="s">
        <v>133</v>
      </c>
      <c r="D26" s="58">
        <v>22</v>
      </c>
      <c r="E26" s="87" t="s">
        <v>43</v>
      </c>
      <c r="F26" s="58"/>
      <c r="G26" s="58">
        <f t="shared" si="4"/>
        <v>0</v>
      </c>
    </row>
    <row r="27" spans="2:7" s="7" customFormat="1" ht="15.75" customHeight="1">
      <c r="B27" s="89"/>
      <c r="C27" s="95"/>
      <c r="D27" s="58"/>
      <c r="E27" s="87"/>
      <c r="F27" s="58"/>
      <c r="G27" s="58"/>
    </row>
    <row r="28" spans="2:7" s="7" customFormat="1" ht="217.95" customHeight="1">
      <c r="B28" s="18" t="s">
        <v>5</v>
      </c>
      <c r="C28" s="95" t="s">
        <v>108</v>
      </c>
      <c r="D28" s="58"/>
      <c r="E28" s="87"/>
      <c r="F28" s="58"/>
      <c r="G28" s="58"/>
    </row>
    <row r="29" spans="2:7" s="7" customFormat="1" ht="25.95" customHeight="1">
      <c r="B29" s="89"/>
      <c r="C29" s="95" t="s">
        <v>134</v>
      </c>
      <c r="D29" s="58">
        <v>6</v>
      </c>
      <c r="E29" s="87" t="s">
        <v>43</v>
      </c>
      <c r="F29" s="58"/>
      <c r="G29" s="58">
        <f>D29*F29</f>
        <v>0</v>
      </c>
    </row>
    <row r="30" spans="2:7" s="7" customFormat="1" ht="29.4" customHeight="1">
      <c r="B30" s="89"/>
      <c r="C30" s="95" t="s">
        <v>129</v>
      </c>
      <c r="D30" s="58">
        <v>5</v>
      </c>
      <c r="E30" s="87" t="s">
        <v>43</v>
      </c>
      <c r="F30" s="58"/>
      <c r="G30" s="58">
        <f>D30*F30</f>
        <v>0</v>
      </c>
    </row>
    <row r="31" spans="2:7" s="7" customFormat="1" ht="15.75" customHeight="1" thickBot="1">
      <c r="B31" s="89"/>
      <c r="C31" s="95"/>
      <c r="D31" s="58"/>
      <c r="E31" s="87"/>
      <c r="F31" s="58"/>
      <c r="G31" s="58"/>
    </row>
    <row r="32" spans="2:7" s="1" customFormat="1" ht="20.100000000000001" customHeight="1" thickBot="1">
      <c r="B32" s="137" t="s">
        <v>50</v>
      </c>
      <c r="C32" s="138"/>
      <c r="D32" s="134">
        <f>SUM(G16:G31)</f>
        <v>0</v>
      </c>
      <c r="E32" s="135"/>
      <c r="F32" s="135"/>
      <c r="G32" s="136"/>
    </row>
    <row r="33" spans="2:7" s="14" customFormat="1" ht="16.5" customHeight="1" thickBot="1">
      <c r="B33" s="15"/>
      <c r="C33" s="31"/>
      <c r="D33" s="40"/>
      <c r="E33" s="100"/>
      <c r="F33" s="40"/>
      <c r="G33" s="40"/>
    </row>
    <row r="34" spans="2:7" s="14" customFormat="1" ht="20.100000000000001" customHeight="1" thickBot="1">
      <c r="B34" s="137" t="s">
        <v>51</v>
      </c>
      <c r="C34" s="139"/>
      <c r="D34" s="139"/>
      <c r="E34" s="139"/>
      <c r="F34" s="139"/>
      <c r="G34" s="138"/>
    </row>
    <row r="35" spans="2:7" ht="20.100000000000001" customHeight="1">
      <c r="B35" s="171" t="s">
        <v>46</v>
      </c>
      <c r="C35" s="171"/>
      <c r="D35" s="172">
        <f>D13</f>
        <v>0</v>
      </c>
      <c r="E35" s="172"/>
      <c r="F35" s="172"/>
      <c r="G35" s="172"/>
    </row>
    <row r="36" spans="2:7" ht="20.100000000000001" customHeight="1" thickBot="1">
      <c r="B36" s="173" t="s">
        <v>49</v>
      </c>
      <c r="C36" s="173"/>
      <c r="D36" s="174">
        <f>D32</f>
        <v>0</v>
      </c>
      <c r="E36" s="174"/>
      <c r="F36" s="174"/>
      <c r="G36" s="174"/>
    </row>
    <row r="37" spans="2:7" ht="20.100000000000001" customHeight="1" thickBot="1">
      <c r="B37" s="101"/>
      <c r="C37" s="102"/>
      <c r="D37" s="134">
        <f>SUM(D35:G36)</f>
        <v>0</v>
      </c>
      <c r="E37" s="135"/>
      <c r="F37" s="135"/>
      <c r="G37" s="136"/>
    </row>
    <row r="38" spans="2:7">
      <c r="B38" s="7"/>
      <c r="C38" s="77"/>
      <c r="D38" s="37"/>
      <c r="E38" s="11"/>
      <c r="F38" s="37"/>
      <c r="G38" s="46"/>
    </row>
    <row r="39" spans="2:7">
      <c r="B39" s="13"/>
      <c r="C39" s="103"/>
      <c r="D39" s="44"/>
      <c r="E39" s="104"/>
      <c r="F39" s="44"/>
      <c r="G39" s="47"/>
    </row>
    <row r="40" spans="2:7">
      <c r="B40" s="16"/>
      <c r="C40" s="103"/>
      <c r="D40" s="126"/>
      <c r="E40" s="126"/>
      <c r="F40" s="126"/>
      <c r="G40" s="126"/>
    </row>
    <row r="41" spans="2:7" ht="26.25" customHeight="1">
      <c r="B41" s="123"/>
      <c r="C41" s="170"/>
      <c r="D41" s="82"/>
      <c r="E41" s="105"/>
      <c r="F41" s="82"/>
      <c r="G41" s="82"/>
    </row>
    <row r="42" spans="2:7">
      <c r="B42" s="1"/>
      <c r="C42" s="26"/>
      <c r="D42" s="37"/>
      <c r="E42" s="11"/>
      <c r="F42" s="37"/>
      <c r="G42" s="37"/>
    </row>
    <row r="43" spans="2:7">
      <c r="B43" s="1"/>
      <c r="C43" s="26"/>
      <c r="D43" s="37"/>
      <c r="E43" s="11"/>
      <c r="F43" s="37"/>
      <c r="G43" s="37"/>
    </row>
    <row r="44" spans="2:7">
      <c r="B44" s="1"/>
      <c r="C44" s="77"/>
      <c r="D44" s="37"/>
      <c r="E44" s="11"/>
      <c r="F44" s="37"/>
      <c r="G44" s="37"/>
    </row>
    <row r="45" spans="2:7">
      <c r="B45" s="1"/>
      <c r="C45" s="77"/>
      <c r="D45" s="37"/>
      <c r="E45" s="11"/>
      <c r="F45" s="37"/>
      <c r="G45" s="37"/>
    </row>
    <row r="46" spans="2:7">
      <c r="B46" s="1"/>
      <c r="C46" s="77"/>
      <c r="D46" s="37"/>
      <c r="E46" s="11"/>
      <c r="F46" s="37"/>
      <c r="G46" s="37"/>
    </row>
    <row r="47" spans="2:7">
      <c r="B47" s="1"/>
      <c r="C47" s="26"/>
      <c r="D47" s="37"/>
      <c r="E47" s="11"/>
      <c r="F47" s="37"/>
      <c r="G47" s="37"/>
    </row>
    <row r="48" spans="2:7">
      <c r="B48" s="1"/>
      <c r="C48" s="26"/>
      <c r="D48" s="37"/>
      <c r="E48" s="11"/>
      <c r="F48" s="37"/>
      <c r="G48" s="37"/>
    </row>
    <row r="49" spans="2:7">
      <c r="B49" s="1"/>
      <c r="C49" s="26"/>
      <c r="D49" s="37"/>
      <c r="E49" s="11"/>
      <c r="F49" s="37"/>
      <c r="G49" s="37"/>
    </row>
    <row r="50" spans="2:7">
      <c r="B50" s="1"/>
      <c r="C50" s="26"/>
      <c r="D50" s="37"/>
      <c r="E50" s="11"/>
      <c r="F50" s="37"/>
      <c r="G50" s="37"/>
    </row>
    <row r="51" spans="2:7">
      <c r="B51" s="1"/>
      <c r="C51" s="26"/>
      <c r="D51" s="37"/>
      <c r="E51" s="11"/>
      <c r="F51" s="37"/>
      <c r="G51" s="37"/>
    </row>
    <row r="52" spans="2:7">
      <c r="B52" s="1"/>
      <c r="C52" s="26"/>
      <c r="D52" s="37"/>
      <c r="E52" s="11"/>
      <c r="F52" s="37"/>
      <c r="G52" s="37"/>
    </row>
    <row r="53" spans="2:7">
      <c r="B53" s="1"/>
      <c r="C53" s="26"/>
      <c r="D53" s="37"/>
      <c r="E53" s="11"/>
      <c r="F53" s="37"/>
      <c r="G53" s="37"/>
    </row>
    <row r="54" spans="2:7">
      <c r="B54" s="1"/>
      <c r="C54" s="26"/>
      <c r="D54" s="37"/>
      <c r="E54" s="11"/>
      <c r="F54" s="37"/>
      <c r="G54" s="37"/>
    </row>
    <row r="55" spans="2:7">
      <c r="B55" s="1"/>
      <c r="C55" s="26"/>
      <c r="D55" s="37"/>
      <c r="E55" s="11"/>
      <c r="F55" s="37"/>
      <c r="G55" s="37"/>
    </row>
    <row r="56" spans="2:7">
      <c r="B56" s="1"/>
      <c r="C56" s="26"/>
      <c r="D56" s="37"/>
      <c r="E56" s="11"/>
      <c r="F56" s="37"/>
      <c r="G56" s="37"/>
    </row>
    <row r="57" spans="2:7">
      <c r="B57" s="1"/>
      <c r="C57" s="26"/>
      <c r="D57" s="37"/>
      <c r="E57" s="11"/>
      <c r="F57" s="37"/>
      <c r="G57" s="37"/>
    </row>
    <row r="58" spans="2:7">
      <c r="B58" s="1"/>
      <c r="C58" s="26"/>
      <c r="D58" s="37"/>
      <c r="E58" s="11"/>
      <c r="F58" s="37"/>
      <c r="G58" s="37"/>
    </row>
    <row r="59" spans="2:7">
      <c r="B59" s="1"/>
      <c r="C59" s="26"/>
      <c r="D59" s="37"/>
      <c r="E59" s="11"/>
      <c r="F59" s="37"/>
      <c r="G59" s="37"/>
    </row>
    <row r="60" spans="2:7">
      <c r="B60" s="1"/>
      <c r="C60" s="26"/>
      <c r="D60" s="37"/>
      <c r="E60" s="11"/>
      <c r="F60" s="37"/>
      <c r="G60" s="37"/>
    </row>
    <row r="61" spans="2:7">
      <c r="B61" s="1"/>
      <c r="C61" s="26"/>
      <c r="D61" s="37"/>
      <c r="E61" s="11"/>
      <c r="F61" s="37"/>
      <c r="G61" s="37"/>
    </row>
    <row r="62" spans="2:7">
      <c r="B62" s="1"/>
      <c r="C62" s="26"/>
      <c r="D62" s="37"/>
      <c r="E62" s="11"/>
      <c r="F62" s="37"/>
      <c r="G62" s="37"/>
    </row>
    <row r="63" spans="2:7">
      <c r="B63" s="1"/>
      <c r="C63" s="26"/>
      <c r="D63" s="37"/>
      <c r="E63" s="11"/>
      <c r="F63" s="37"/>
      <c r="G63" s="37"/>
    </row>
    <row r="64" spans="2:7">
      <c r="B64" s="1"/>
      <c r="C64" s="26"/>
      <c r="D64" s="37"/>
      <c r="E64" s="11"/>
      <c r="F64" s="37"/>
      <c r="G64" s="37"/>
    </row>
    <row r="65" spans="2:7">
      <c r="B65" s="1"/>
      <c r="C65" s="26"/>
      <c r="D65" s="37"/>
      <c r="E65" s="11"/>
      <c r="F65" s="37"/>
      <c r="G65" s="37"/>
    </row>
    <row r="66" spans="2:7">
      <c r="B66" s="1"/>
      <c r="C66" s="26"/>
      <c r="D66" s="37"/>
      <c r="E66" s="11"/>
      <c r="F66" s="37"/>
      <c r="G66" s="37"/>
    </row>
    <row r="67" spans="2:7">
      <c r="B67" s="1"/>
      <c r="C67" s="26"/>
      <c r="D67" s="37"/>
      <c r="E67" s="11"/>
      <c r="F67" s="37"/>
      <c r="G67" s="37"/>
    </row>
    <row r="68" spans="2:7">
      <c r="B68" s="1"/>
      <c r="C68" s="26"/>
      <c r="D68" s="37"/>
      <c r="E68" s="11"/>
      <c r="F68" s="37"/>
      <c r="G68" s="37"/>
    </row>
    <row r="69" spans="2:7">
      <c r="B69" s="1"/>
      <c r="C69" s="26"/>
      <c r="D69" s="37"/>
      <c r="E69" s="11"/>
      <c r="F69" s="37"/>
      <c r="G69" s="37"/>
    </row>
    <row r="70" spans="2:7">
      <c r="B70" s="1"/>
      <c r="C70" s="26"/>
      <c r="D70" s="37"/>
      <c r="E70" s="11"/>
      <c r="F70" s="37"/>
      <c r="G70" s="37"/>
    </row>
    <row r="71" spans="2:7">
      <c r="B71" s="1"/>
      <c r="C71" s="26"/>
      <c r="D71" s="37"/>
      <c r="E71" s="11"/>
      <c r="F71" s="37"/>
      <c r="G71" s="37"/>
    </row>
    <row r="72" spans="2:7">
      <c r="B72" s="1"/>
      <c r="C72" s="26"/>
      <c r="D72" s="37"/>
      <c r="E72" s="11"/>
      <c r="F72" s="37"/>
      <c r="G72" s="37"/>
    </row>
    <row r="73" spans="2:7">
      <c r="B73" s="1"/>
      <c r="C73" s="26"/>
      <c r="D73" s="37"/>
      <c r="E73" s="11"/>
      <c r="F73" s="37"/>
      <c r="G73" s="37"/>
    </row>
    <row r="74" spans="2:7">
      <c r="B74" s="1"/>
      <c r="C74" s="26"/>
      <c r="D74" s="37"/>
      <c r="E74" s="11"/>
      <c r="F74" s="37"/>
      <c r="G74" s="37"/>
    </row>
    <row r="75" spans="2:7">
      <c r="B75" s="1"/>
      <c r="C75" s="26"/>
      <c r="D75" s="37"/>
      <c r="E75" s="11"/>
      <c r="F75" s="37"/>
      <c r="G75" s="37"/>
    </row>
    <row r="76" spans="2:7">
      <c r="B76" s="1"/>
      <c r="C76" s="26"/>
      <c r="D76" s="37"/>
      <c r="E76" s="11"/>
      <c r="F76" s="37"/>
      <c r="G76" s="37"/>
    </row>
    <row r="77" spans="2:7">
      <c r="B77" s="1"/>
      <c r="C77" s="26"/>
      <c r="D77" s="37"/>
      <c r="E77" s="11"/>
      <c r="F77" s="37"/>
      <c r="G77" s="37"/>
    </row>
    <row r="78" spans="2:7">
      <c r="B78" s="1"/>
      <c r="C78" s="26"/>
      <c r="D78" s="37"/>
      <c r="E78" s="11"/>
      <c r="F78" s="37"/>
      <c r="G78" s="37"/>
    </row>
    <row r="79" spans="2:7">
      <c r="B79" s="1"/>
      <c r="C79" s="26"/>
      <c r="D79" s="37"/>
      <c r="E79" s="11"/>
      <c r="F79" s="37"/>
      <c r="G79" s="37"/>
    </row>
    <row r="80" spans="2:7">
      <c r="B80" s="1"/>
      <c r="C80" s="26"/>
      <c r="D80" s="37"/>
      <c r="E80" s="11"/>
      <c r="F80" s="37"/>
      <c r="G80" s="37"/>
    </row>
    <row r="81" spans="2:7">
      <c r="B81" s="1"/>
      <c r="C81" s="26"/>
      <c r="D81" s="37"/>
      <c r="E81" s="11"/>
      <c r="F81" s="37"/>
      <c r="G81" s="37"/>
    </row>
    <row r="82" spans="2:7">
      <c r="B82" s="1"/>
      <c r="C82" s="26"/>
      <c r="D82" s="37"/>
      <c r="E82" s="11"/>
      <c r="F82" s="37"/>
      <c r="G82" s="37"/>
    </row>
    <row r="83" spans="2:7">
      <c r="B83" s="1"/>
      <c r="C83" s="26"/>
      <c r="D83" s="37"/>
      <c r="E83" s="11"/>
      <c r="F83" s="37"/>
      <c r="G83" s="37"/>
    </row>
    <row r="84" spans="2:7">
      <c r="B84" s="1"/>
      <c r="C84" s="26"/>
      <c r="D84" s="37"/>
      <c r="E84" s="11"/>
      <c r="F84" s="37"/>
      <c r="G84" s="37"/>
    </row>
    <row r="85" spans="2:7">
      <c r="B85" s="1"/>
      <c r="C85" s="26"/>
      <c r="D85" s="37"/>
      <c r="E85" s="11"/>
      <c r="F85" s="37"/>
      <c r="G85" s="37"/>
    </row>
    <row r="86" spans="2:7">
      <c r="B86" s="1"/>
      <c r="C86" s="26"/>
      <c r="D86" s="37"/>
      <c r="E86" s="11"/>
      <c r="F86" s="37"/>
      <c r="G86" s="37"/>
    </row>
    <row r="87" spans="2:7">
      <c r="B87" s="1"/>
      <c r="C87" s="26"/>
      <c r="D87" s="37"/>
      <c r="E87" s="11"/>
      <c r="F87" s="37"/>
      <c r="G87" s="37"/>
    </row>
    <row r="88" spans="2:7">
      <c r="B88" s="1"/>
      <c r="C88" s="26"/>
      <c r="D88" s="37"/>
      <c r="E88" s="11"/>
      <c r="F88" s="37"/>
      <c r="G88" s="37"/>
    </row>
    <row r="89" spans="2:7">
      <c r="B89" s="1"/>
      <c r="C89" s="26"/>
      <c r="D89" s="37"/>
      <c r="E89" s="11"/>
      <c r="F89" s="37"/>
      <c r="G89" s="37"/>
    </row>
    <row r="90" spans="2:7">
      <c r="B90" s="1"/>
      <c r="C90" s="26"/>
      <c r="D90" s="37"/>
      <c r="E90" s="11"/>
      <c r="F90" s="37"/>
      <c r="G90" s="37"/>
    </row>
    <row r="91" spans="2:7">
      <c r="B91" s="1"/>
      <c r="C91" s="26"/>
      <c r="D91" s="37"/>
      <c r="E91" s="11"/>
      <c r="F91" s="37"/>
      <c r="G91" s="37"/>
    </row>
    <row r="92" spans="2:7">
      <c r="B92" s="1"/>
      <c r="C92" s="26"/>
      <c r="D92" s="37"/>
      <c r="E92" s="11"/>
      <c r="F92" s="37"/>
      <c r="G92" s="37"/>
    </row>
    <row r="93" spans="2:7">
      <c r="B93" s="1"/>
      <c r="C93" s="26"/>
      <c r="D93" s="37"/>
      <c r="E93" s="11"/>
      <c r="F93" s="37"/>
      <c r="G93" s="37"/>
    </row>
    <row r="94" spans="2:7">
      <c r="B94" s="1"/>
      <c r="C94" s="26"/>
      <c r="D94" s="37"/>
      <c r="E94" s="11"/>
      <c r="F94" s="37"/>
      <c r="G94" s="37"/>
    </row>
    <row r="95" spans="2:7">
      <c r="B95" s="1"/>
      <c r="C95" s="26"/>
      <c r="D95" s="37"/>
      <c r="E95" s="11"/>
      <c r="F95" s="37"/>
      <c r="G95" s="37"/>
    </row>
    <row r="96" spans="2:7">
      <c r="B96" s="1"/>
      <c r="C96" s="26"/>
      <c r="D96" s="37"/>
      <c r="E96" s="11"/>
      <c r="F96" s="37"/>
      <c r="G96" s="37"/>
    </row>
    <row r="97" spans="2:7">
      <c r="B97" s="1"/>
      <c r="C97" s="26"/>
      <c r="D97" s="37"/>
      <c r="E97" s="11"/>
      <c r="F97" s="37"/>
      <c r="G97" s="37"/>
    </row>
    <row r="98" spans="2:7">
      <c r="B98" s="1"/>
      <c r="C98" s="26"/>
      <c r="D98" s="37"/>
      <c r="E98" s="11"/>
      <c r="F98" s="37"/>
      <c r="G98" s="37"/>
    </row>
    <row r="99" spans="2:7">
      <c r="B99" s="1"/>
      <c r="C99" s="26"/>
      <c r="D99" s="37"/>
      <c r="E99" s="11"/>
      <c r="F99" s="37"/>
      <c r="G99" s="37"/>
    </row>
    <row r="100" spans="2:7">
      <c r="B100" s="1"/>
      <c r="C100" s="26"/>
      <c r="D100" s="37"/>
      <c r="E100" s="11"/>
      <c r="F100" s="37"/>
      <c r="G100" s="37"/>
    </row>
    <row r="101" spans="2:7">
      <c r="B101" s="1"/>
      <c r="C101" s="26"/>
      <c r="D101" s="37"/>
      <c r="E101" s="11"/>
      <c r="F101" s="37"/>
      <c r="G101" s="37"/>
    </row>
    <row r="102" spans="2:7">
      <c r="B102" s="1"/>
      <c r="C102" s="26"/>
      <c r="D102" s="37"/>
      <c r="E102" s="11"/>
      <c r="F102" s="37"/>
      <c r="G102" s="37"/>
    </row>
    <row r="103" spans="2:7">
      <c r="B103" s="1"/>
      <c r="C103" s="26"/>
      <c r="D103" s="37"/>
      <c r="E103" s="11"/>
      <c r="F103" s="37"/>
      <c r="G103" s="37"/>
    </row>
    <row r="104" spans="2:7">
      <c r="B104" s="1"/>
      <c r="C104" s="26"/>
      <c r="D104" s="37"/>
      <c r="E104" s="11"/>
      <c r="F104" s="37"/>
      <c r="G104" s="37"/>
    </row>
    <row r="105" spans="2:7">
      <c r="B105" s="1"/>
      <c r="C105" s="26"/>
      <c r="D105" s="37"/>
      <c r="E105" s="11"/>
      <c r="F105" s="37"/>
      <c r="G105" s="37"/>
    </row>
    <row r="106" spans="2:7">
      <c r="C106" s="26"/>
      <c r="D106" s="37"/>
      <c r="E106" s="11"/>
      <c r="F106" s="37"/>
      <c r="G106" s="37"/>
    </row>
    <row r="107" spans="2:7">
      <c r="C107" s="26"/>
      <c r="D107" s="37"/>
      <c r="E107" s="11"/>
      <c r="F107" s="37"/>
      <c r="G107" s="37"/>
    </row>
    <row r="108" spans="2:7">
      <c r="C108" s="26"/>
      <c r="D108" s="37"/>
      <c r="E108" s="11"/>
      <c r="F108" s="37"/>
      <c r="G108" s="37"/>
    </row>
    <row r="109" spans="2:7">
      <c r="C109" s="26"/>
      <c r="D109" s="37"/>
      <c r="E109" s="11"/>
      <c r="F109" s="37"/>
      <c r="G109" s="37"/>
    </row>
    <row r="110" spans="2:7">
      <c r="C110" s="26"/>
      <c r="D110" s="37"/>
      <c r="E110" s="11"/>
      <c r="F110" s="37"/>
      <c r="G110" s="37"/>
    </row>
    <row r="111" spans="2:7">
      <c r="C111" s="26"/>
      <c r="D111" s="37"/>
      <c r="E111" s="11"/>
      <c r="F111" s="37"/>
      <c r="G111" s="37"/>
    </row>
    <row r="112" spans="2:7">
      <c r="C112" s="26"/>
      <c r="D112" s="37"/>
      <c r="E112" s="11"/>
      <c r="F112" s="37"/>
      <c r="G112" s="37"/>
    </row>
    <row r="113" spans="3:3">
      <c r="C113" s="26"/>
    </row>
    <row r="114" spans="3:3">
      <c r="C114" s="26"/>
    </row>
  </sheetData>
  <mergeCells count="15">
    <mergeCell ref="D37:G37"/>
    <mergeCell ref="D40:G40"/>
    <mergeCell ref="B41:C41"/>
    <mergeCell ref="B32:C32"/>
    <mergeCell ref="D32:G32"/>
    <mergeCell ref="B34:G34"/>
    <mergeCell ref="B35:C35"/>
    <mergeCell ref="D35:G35"/>
    <mergeCell ref="B36:C36"/>
    <mergeCell ref="D36:G36"/>
    <mergeCell ref="B1:C2"/>
    <mergeCell ref="B3:G3"/>
    <mergeCell ref="B13:C13"/>
    <mergeCell ref="D13:G13"/>
    <mergeCell ref="B15:G15"/>
  </mergeCells>
  <pageMargins left="1.3779527559055118" right="0.59055118110236227" top="0.98425196850393704" bottom="0.78740157480314965" header="0.23622047244094491" footer="0.23622047244094491"/>
  <pageSetup paperSize="9" scale="91" fitToHeight="0" orientation="portrait" verticalDpi="4294967292" r:id="rId1"/>
  <headerFooter>
    <oddHeader>&amp;L&amp;"Calibri,Regular"&amp;18TROŠKOVNIK&amp;R&amp;"-,Regular"&amp;9Velebitska 2, Zadar</oddHeader>
    <oddFooter>&amp;R&amp;"Calibri,Regular"&amp;9&amp;P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88"/>
  <sheetViews>
    <sheetView showRuler="0" view="pageBreakPreview" zoomScaleSheetLayoutView="100" zoomScalePageLayoutView="125" workbookViewId="0">
      <selection activeCell="D10" sqref="D10:G10"/>
    </sheetView>
  </sheetViews>
  <sheetFormatPr defaultColWidth="11.44140625" defaultRowHeight="15.6"/>
  <cols>
    <col min="1" max="2" width="5.6640625" style="2" customWidth="1"/>
    <col min="3" max="3" width="45.6640625" style="2" customWidth="1"/>
    <col min="4" max="4" width="8.6640625" style="10" customWidth="1"/>
    <col min="5" max="5" width="6.6640625" style="12" customWidth="1"/>
    <col min="6" max="6" width="8.6640625" style="8" customWidth="1"/>
    <col min="7" max="7" width="9.6640625" style="8" customWidth="1"/>
    <col min="8" max="16384" width="11.44140625" style="2"/>
  </cols>
  <sheetData>
    <row r="1" spans="2:7" s="8" customFormat="1" ht="30" customHeight="1" thickBot="1">
      <c r="B1" s="175" t="s">
        <v>16</v>
      </c>
      <c r="C1" s="176"/>
      <c r="D1" s="176"/>
      <c r="E1" s="176"/>
      <c r="F1" s="176"/>
      <c r="G1" s="177"/>
    </row>
    <row r="2" spans="2:7" s="8" customFormat="1" ht="30" customHeight="1">
      <c r="B2" s="191" t="s">
        <v>8</v>
      </c>
      <c r="C2" s="192"/>
      <c r="D2" s="185">
        <f>Procelja!D93</f>
        <v>0</v>
      </c>
      <c r="E2" s="186"/>
      <c r="F2" s="186"/>
      <c r="G2" s="187"/>
    </row>
    <row r="3" spans="2:7" s="8" customFormat="1" ht="30" customHeight="1">
      <c r="B3" s="196" t="s">
        <v>109</v>
      </c>
      <c r="C3" s="197"/>
      <c r="D3" s="193">
        <f>'Ravni krov'!D48:G48</f>
        <v>0</v>
      </c>
      <c r="E3" s="194"/>
      <c r="F3" s="194"/>
      <c r="G3" s="195"/>
    </row>
    <row r="4" spans="2:7" s="8" customFormat="1" ht="30" customHeight="1">
      <c r="B4" s="196" t="s">
        <v>110</v>
      </c>
      <c r="C4" s="197"/>
      <c r="D4" s="193">
        <f>Stolarija!D37</f>
        <v>0</v>
      </c>
      <c r="E4" s="194"/>
      <c r="F4" s="194"/>
      <c r="G4" s="195"/>
    </row>
    <row r="5" spans="2:7" s="8" customFormat="1" ht="30" customHeight="1">
      <c r="B5" s="178" t="s">
        <v>12</v>
      </c>
      <c r="C5" s="179"/>
      <c r="D5" s="180">
        <f>SUM(D2:G4)</f>
        <v>0</v>
      </c>
      <c r="E5" s="181"/>
      <c r="F5" s="181"/>
      <c r="G5" s="182"/>
    </row>
    <row r="6" spans="2:7" s="8" customFormat="1" ht="30" customHeight="1">
      <c r="B6" s="178" t="s">
        <v>14</v>
      </c>
      <c r="C6" s="179"/>
      <c r="D6" s="180">
        <f>D5*25/100</f>
        <v>0</v>
      </c>
      <c r="E6" s="181"/>
      <c r="F6" s="181"/>
      <c r="G6" s="182"/>
    </row>
    <row r="7" spans="2:7" s="8" customFormat="1" ht="30" customHeight="1" thickBot="1">
      <c r="B7" s="183" t="s">
        <v>21</v>
      </c>
      <c r="C7" s="184"/>
      <c r="D7" s="188">
        <f>SUM(D5+D6)</f>
        <v>0</v>
      </c>
      <c r="E7" s="189"/>
      <c r="F7" s="189"/>
      <c r="G7" s="190"/>
    </row>
    <row r="8" spans="2:7" s="8" customFormat="1" ht="16.5" customHeight="1">
      <c r="B8" s="198"/>
      <c r="C8" s="198"/>
      <c r="D8" s="199"/>
      <c r="E8" s="199"/>
      <c r="F8" s="199"/>
      <c r="G8" s="199"/>
    </row>
    <row r="9" spans="2:7" s="14" customFormat="1" ht="16.5" customHeight="1">
      <c r="B9" s="13"/>
      <c r="D9" s="200"/>
      <c r="E9" s="200"/>
      <c r="F9" s="200"/>
      <c r="G9" s="200"/>
    </row>
    <row r="10" spans="2:7" s="14" customFormat="1" ht="16.5" customHeight="1">
      <c r="B10" s="16"/>
      <c r="D10" s="126"/>
      <c r="E10" s="126"/>
      <c r="F10" s="126"/>
      <c r="G10" s="126"/>
    </row>
    <row r="11" spans="2:7" s="14" customFormat="1" ht="28.5" customHeight="1">
      <c r="B11" s="123"/>
      <c r="C11" s="170"/>
      <c r="D11" s="201"/>
      <c r="E11" s="201"/>
      <c r="F11" s="201"/>
      <c r="G11" s="201"/>
    </row>
    <row r="12" spans="2:7">
      <c r="B12" s="1"/>
      <c r="D12" s="2"/>
      <c r="E12" s="2"/>
      <c r="F12" s="2"/>
      <c r="G12" s="2"/>
    </row>
    <row r="13" spans="2:7">
      <c r="B13" s="1"/>
      <c r="D13" s="9"/>
      <c r="E13" s="11"/>
      <c r="F13" s="7"/>
      <c r="G13" s="7"/>
    </row>
    <row r="14" spans="2:7">
      <c r="B14" s="1"/>
      <c r="C14" s="1"/>
      <c r="D14" s="9"/>
      <c r="E14" s="11"/>
      <c r="F14" s="7"/>
      <c r="G14" s="7"/>
    </row>
    <row r="15" spans="2:7">
      <c r="B15" s="1"/>
      <c r="C15" s="1"/>
      <c r="D15" s="9"/>
      <c r="E15" s="11"/>
      <c r="F15" s="7"/>
      <c r="G15" s="7"/>
    </row>
    <row r="16" spans="2:7">
      <c r="B16" s="1"/>
      <c r="C16" s="1"/>
      <c r="D16" s="9"/>
      <c r="E16" s="11"/>
      <c r="F16" s="7"/>
      <c r="G16" s="7"/>
    </row>
    <row r="17" spans="2:7">
      <c r="B17" s="1"/>
      <c r="C17" s="1"/>
      <c r="D17" s="9"/>
      <c r="E17" s="11"/>
      <c r="F17" s="7"/>
      <c r="G17" s="7"/>
    </row>
    <row r="18" spans="2:7">
      <c r="B18" s="1"/>
      <c r="C18" s="1"/>
      <c r="D18" s="9"/>
      <c r="E18" s="11"/>
      <c r="F18" s="7"/>
      <c r="G18" s="7"/>
    </row>
    <row r="19" spans="2:7">
      <c r="B19" s="1"/>
      <c r="C19" s="1"/>
      <c r="D19" s="9"/>
      <c r="E19" s="11"/>
      <c r="F19" s="7"/>
      <c r="G19" s="7"/>
    </row>
    <row r="20" spans="2:7">
      <c r="B20" s="1"/>
      <c r="C20" s="1"/>
      <c r="D20" s="9"/>
      <c r="E20" s="11"/>
      <c r="F20" s="7"/>
      <c r="G20" s="7"/>
    </row>
    <row r="21" spans="2:7">
      <c r="B21" s="1"/>
      <c r="C21" s="1"/>
      <c r="D21" s="9"/>
      <c r="E21" s="11"/>
      <c r="F21" s="7"/>
      <c r="G21" s="7"/>
    </row>
    <row r="22" spans="2:7">
      <c r="B22" s="1"/>
      <c r="C22" s="1"/>
      <c r="D22" s="9"/>
      <c r="E22" s="11"/>
      <c r="F22" s="7"/>
      <c r="G22" s="7"/>
    </row>
    <row r="23" spans="2:7">
      <c r="B23" s="1"/>
      <c r="C23" s="1"/>
      <c r="D23" s="9"/>
      <c r="E23" s="11"/>
      <c r="F23" s="7"/>
      <c r="G23" s="7"/>
    </row>
    <row r="24" spans="2:7">
      <c r="B24" s="1"/>
      <c r="C24" s="1"/>
      <c r="D24" s="9"/>
      <c r="E24" s="11"/>
      <c r="F24" s="7"/>
      <c r="G24" s="7"/>
    </row>
    <row r="25" spans="2:7">
      <c r="B25" s="1"/>
      <c r="C25" s="1"/>
      <c r="D25" s="9"/>
      <c r="E25" s="11"/>
      <c r="F25" s="7"/>
      <c r="G25" s="7"/>
    </row>
    <row r="26" spans="2:7">
      <c r="B26" s="1"/>
      <c r="C26" s="1"/>
      <c r="D26" s="9"/>
      <c r="E26" s="11"/>
      <c r="F26" s="7"/>
      <c r="G26" s="7"/>
    </row>
    <row r="27" spans="2:7">
      <c r="B27" s="1"/>
      <c r="C27" s="1"/>
      <c r="D27" s="9"/>
      <c r="E27" s="11"/>
      <c r="F27" s="7"/>
      <c r="G27" s="7"/>
    </row>
    <row r="28" spans="2:7">
      <c r="B28" s="1"/>
      <c r="C28" s="1"/>
      <c r="D28" s="9"/>
      <c r="E28" s="11"/>
      <c r="F28" s="7"/>
      <c r="G28" s="7"/>
    </row>
    <row r="29" spans="2:7">
      <c r="B29" s="1"/>
      <c r="C29" s="1"/>
      <c r="D29" s="9"/>
      <c r="E29" s="11"/>
      <c r="F29" s="7"/>
      <c r="G29" s="7"/>
    </row>
    <row r="30" spans="2:7">
      <c r="B30" s="1"/>
      <c r="C30" s="1"/>
      <c r="D30" s="9"/>
      <c r="E30" s="11"/>
      <c r="F30" s="7"/>
      <c r="G30" s="7"/>
    </row>
    <row r="31" spans="2:7">
      <c r="B31" s="1"/>
      <c r="C31" s="1"/>
      <c r="D31" s="9"/>
      <c r="E31" s="11"/>
      <c r="F31" s="7"/>
      <c r="G31" s="7"/>
    </row>
    <row r="32" spans="2:7">
      <c r="B32" s="1"/>
      <c r="C32" s="1"/>
      <c r="D32" s="9"/>
      <c r="E32" s="11"/>
      <c r="F32" s="7"/>
      <c r="G32" s="7"/>
    </row>
    <row r="33" spans="2:7">
      <c r="B33" s="1"/>
      <c r="C33" s="1"/>
      <c r="D33" s="9"/>
      <c r="E33" s="11"/>
      <c r="F33" s="7"/>
      <c r="G33" s="7"/>
    </row>
    <row r="34" spans="2:7">
      <c r="B34" s="1"/>
      <c r="C34" s="1"/>
      <c r="D34" s="9"/>
      <c r="E34" s="11"/>
      <c r="F34" s="7"/>
      <c r="G34" s="7"/>
    </row>
    <row r="35" spans="2:7">
      <c r="B35" s="1"/>
      <c r="C35" s="1"/>
      <c r="D35" s="9"/>
      <c r="E35" s="11"/>
      <c r="F35" s="7"/>
      <c r="G35" s="7"/>
    </row>
    <row r="36" spans="2:7">
      <c r="B36" s="1"/>
      <c r="C36" s="1"/>
      <c r="D36" s="9"/>
      <c r="E36" s="11"/>
      <c r="F36" s="7"/>
      <c r="G36" s="7"/>
    </row>
    <row r="37" spans="2:7">
      <c r="B37" s="1"/>
      <c r="C37" s="1"/>
      <c r="D37" s="9"/>
      <c r="E37" s="11"/>
      <c r="F37" s="7"/>
      <c r="G37" s="7"/>
    </row>
    <row r="38" spans="2:7">
      <c r="B38" s="1"/>
      <c r="C38" s="1"/>
      <c r="D38" s="9"/>
      <c r="E38" s="11"/>
      <c r="F38" s="7"/>
      <c r="G38" s="7"/>
    </row>
    <row r="39" spans="2:7">
      <c r="B39" s="1"/>
      <c r="C39" s="1"/>
      <c r="D39" s="9"/>
      <c r="E39" s="11"/>
      <c r="F39" s="7"/>
      <c r="G39" s="7"/>
    </row>
    <row r="40" spans="2:7">
      <c r="B40" s="1"/>
      <c r="C40" s="1"/>
      <c r="D40" s="9"/>
      <c r="E40" s="11"/>
      <c r="F40" s="7"/>
      <c r="G40" s="7"/>
    </row>
    <row r="41" spans="2:7">
      <c r="B41" s="1"/>
      <c r="C41" s="1"/>
      <c r="D41" s="9"/>
      <c r="E41" s="11"/>
      <c r="F41" s="7"/>
      <c r="G41" s="7"/>
    </row>
    <row r="42" spans="2:7">
      <c r="B42" s="1"/>
      <c r="C42" s="1"/>
      <c r="D42" s="9"/>
      <c r="E42" s="11"/>
      <c r="F42" s="7"/>
      <c r="G42" s="7"/>
    </row>
    <row r="43" spans="2:7">
      <c r="B43" s="1"/>
      <c r="C43" s="1"/>
      <c r="D43" s="9"/>
      <c r="E43" s="11"/>
      <c r="F43" s="7"/>
      <c r="G43" s="7"/>
    </row>
    <row r="44" spans="2:7">
      <c r="B44" s="1"/>
      <c r="C44" s="1"/>
      <c r="D44" s="9"/>
      <c r="E44" s="11"/>
      <c r="F44" s="7"/>
      <c r="G44" s="7"/>
    </row>
    <row r="45" spans="2:7">
      <c r="B45" s="1"/>
      <c r="C45" s="1"/>
      <c r="D45" s="9"/>
      <c r="E45" s="11"/>
      <c r="F45" s="7"/>
      <c r="G45" s="7"/>
    </row>
    <row r="46" spans="2:7">
      <c r="B46" s="1"/>
      <c r="C46" s="1"/>
      <c r="D46" s="9"/>
      <c r="E46" s="11"/>
      <c r="F46" s="7"/>
      <c r="G46" s="7"/>
    </row>
    <row r="47" spans="2:7">
      <c r="B47" s="1"/>
      <c r="C47" s="1"/>
      <c r="D47" s="9"/>
      <c r="E47" s="11"/>
      <c r="F47" s="7"/>
      <c r="G47" s="7"/>
    </row>
    <row r="48" spans="2:7">
      <c r="B48" s="1"/>
      <c r="C48" s="1"/>
      <c r="D48" s="9"/>
      <c r="E48" s="11"/>
      <c r="F48" s="7"/>
      <c r="G48" s="7"/>
    </row>
    <row r="49" spans="2:7">
      <c r="B49" s="1"/>
      <c r="C49" s="1"/>
      <c r="D49" s="9"/>
      <c r="E49" s="11"/>
      <c r="F49" s="7"/>
      <c r="G49" s="7"/>
    </row>
    <row r="50" spans="2:7">
      <c r="B50" s="1"/>
      <c r="C50" s="1"/>
      <c r="D50" s="9"/>
      <c r="E50" s="11"/>
      <c r="F50" s="7"/>
      <c r="G50" s="7"/>
    </row>
    <row r="51" spans="2:7">
      <c r="B51" s="1"/>
      <c r="C51" s="1"/>
      <c r="D51" s="9"/>
      <c r="E51" s="11"/>
      <c r="F51" s="7"/>
      <c r="G51" s="7"/>
    </row>
    <row r="52" spans="2:7">
      <c r="B52" s="1"/>
      <c r="C52" s="1"/>
      <c r="D52" s="9"/>
      <c r="E52" s="11"/>
      <c r="F52" s="7"/>
      <c r="G52" s="7"/>
    </row>
    <row r="53" spans="2:7">
      <c r="B53" s="1"/>
      <c r="C53" s="1"/>
      <c r="D53" s="9"/>
      <c r="E53" s="11"/>
      <c r="F53" s="7"/>
      <c r="G53" s="7"/>
    </row>
    <row r="54" spans="2:7">
      <c r="B54" s="1"/>
      <c r="C54" s="1"/>
      <c r="D54" s="9"/>
      <c r="E54" s="11"/>
      <c r="F54" s="7"/>
      <c r="G54" s="7"/>
    </row>
    <row r="55" spans="2:7">
      <c r="B55" s="1"/>
      <c r="C55" s="1"/>
      <c r="D55" s="9"/>
      <c r="E55" s="11"/>
      <c r="F55" s="7"/>
      <c r="G55" s="7"/>
    </row>
    <row r="56" spans="2:7">
      <c r="B56" s="1"/>
      <c r="C56" s="1"/>
      <c r="D56" s="9"/>
      <c r="E56" s="11"/>
      <c r="F56" s="7"/>
      <c r="G56" s="7"/>
    </row>
    <row r="57" spans="2:7">
      <c r="B57" s="1"/>
      <c r="C57" s="1"/>
      <c r="D57" s="9"/>
      <c r="E57" s="11"/>
      <c r="F57" s="7"/>
      <c r="G57" s="7"/>
    </row>
    <row r="58" spans="2:7">
      <c r="B58" s="1"/>
      <c r="C58" s="1"/>
      <c r="D58" s="9"/>
      <c r="E58" s="11"/>
      <c r="F58" s="7"/>
      <c r="G58" s="7"/>
    </row>
    <row r="59" spans="2:7">
      <c r="B59" s="1"/>
      <c r="C59" s="1"/>
      <c r="D59" s="9"/>
      <c r="E59" s="11"/>
      <c r="F59" s="7"/>
      <c r="G59" s="7"/>
    </row>
    <row r="60" spans="2:7">
      <c r="B60" s="1"/>
      <c r="C60" s="1"/>
      <c r="D60" s="9"/>
      <c r="E60" s="11"/>
      <c r="F60" s="7"/>
      <c r="G60" s="7"/>
    </row>
    <row r="61" spans="2:7">
      <c r="B61" s="1"/>
      <c r="C61" s="1"/>
      <c r="D61" s="9"/>
      <c r="E61" s="11"/>
      <c r="F61" s="7"/>
      <c r="G61" s="7"/>
    </row>
    <row r="62" spans="2:7">
      <c r="B62" s="1"/>
      <c r="C62" s="1"/>
      <c r="D62" s="9"/>
      <c r="E62" s="11"/>
      <c r="F62" s="7"/>
      <c r="G62" s="7"/>
    </row>
    <row r="63" spans="2:7">
      <c r="B63" s="1"/>
      <c r="C63" s="1"/>
      <c r="D63" s="9"/>
      <c r="E63" s="11"/>
      <c r="F63" s="7"/>
      <c r="G63" s="7"/>
    </row>
    <row r="64" spans="2:7">
      <c r="B64" s="1"/>
      <c r="C64" s="1"/>
      <c r="D64" s="9"/>
      <c r="E64" s="11"/>
      <c r="F64" s="7"/>
      <c r="G64" s="7"/>
    </row>
    <row r="65" spans="2:7">
      <c r="B65" s="1"/>
      <c r="C65" s="1"/>
      <c r="D65" s="9"/>
      <c r="E65" s="11"/>
      <c r="F65" s="7"/>
      <c r="G65" s="7"/>
    </row>
    <row r="66" spans="2:7">
      <c r="B66" s="1"/>
      <c r="C66" s="1"/>
      <c r="D66" s="9"/>
      <c r="E66" s="11"/>
      <c r="F66" s="7"/>
      <c r="G66" s="7"/>
    </row>
    <row r="67" spans="2:7">
      <c r="B67" s="1"/>
      <c r="C67" s="1"/>
      <c r="D67" s="9"/>
      <c r="E67" s="11"/>
      <c r="F67" s="7"/>
      <c r="G67" s="7"/>
    </row>
    <row r="68" spans="2:7">
      <c r="B68" s="1"/>
      <c r="C68" s="1"/>
      <c r="D68" s="9"/>
      <c r="E68" s="11"/>
      <c r="F68" s="7"/>
      <c r="G68" s="7"/>
    </row>
    <row r="69" spans="2:7">
      <c r="B69" s="1"/>
      <c r="C69" s="1"/>
      <c r="D69" s="9"/>
      <c r="E69" s="11"/>
      <c r="F69" s="7"/>
      <c r="G69" s="7"/>
    </row>
    <row r="70" spans="2:7">
      <c r="B70" s="1"/>
      <c r="C70" s="1"/>
      <c r="D70" s="9"/>
      <c r="E70" s="11"/>
      <c r="F70" s="7"/>
      <c r="G70" s="7"/>
    </row>
    <row r="71" spans="2:7">
      <c r="B71" s="1"/>
      <c r="C71" s="1"/>
      <c r="D71" s="9"/>
      <c r="E71" s="11"/>
      <c r="F71" s="7"/>
      <c r="G71" s="7"/>
    </row>
    <row r="72" spans="2:7">
      <c r="B72" s="1"/>
      <c r="C72" s="1"/>
      <c r="D72" s="9"/>
      <c r="E72" s="11"/>
      <c r="F72" s="7"/>
      <c r="G72" s="7"/>
    </row>
    <row r="73" spans="2:7">
      <c r="B73" s="1"/>
      <c r="C73" s="1"/>
      <c r="D73" s="9"/>
      <c r="E73" s="11"/>
      <c r="F73" s="7"/>
      <c r="G73" s="7"/>
    </row>
    <row r="74" spans="2:7">
      <c r="B74" s="1"/>
      <c r="C74" s="1"/>
      <c r="D74" s="9"/>
      <c r="E74" s="11"/>
      <c r="F74" s="7"/>
      <c r="G74" s="7"/>
    </row>
    <row r="75" spans="2:7">
      <c r="B75" s="1"/>
      <c r="C75" s="1"/>
      <c r="D75" s="9"/>
      <c r="E75" s="11"/>
      <c r="F75" s="7"/>
      <c r="G75" s="7"/>
    </row>
    <row r="76" spans="2:7">
      <c r="B76" s="1"/>
      <c r="C76" s="1"/>
      <c r="D76" s="9"/>
      <c r="E76" s="11"/>
      <c r="F76" s="7"/>
      <c r="G76" s="7"/>
    </row>
    <row r="77" spans="2:7">
      <c r="B77" s="1"/>
      <c r="C77" s="1"/>
      <c r="D77" s="9"/>
      <c r="E77" s="11"/>
      <c r="F77" s="7"/>
      <c r="G77" s="7"/>
    </row>
    <row r="78" spans="2:7">
      <c r="B78" s="1"/>
      <c r="C78" s="1"/>
      <c r="D78" s="9"/>
      <c r="E78" s="11"/>
      <c r="F78" s="7"/>
      <c r="G78" s="7"/>
    </row>
    <row r="79" spans="2:7">
      <c r="B79" s="1"/>
      <c r="C79" s="1"/>
      <c r="D79" s="9"/>
      <c r="E79" s="11"/>
      <c r="F79" s="7"/>
      <c r="G79" s="7"/>
    </row>
    <row r="80" spans="2:7">
      <c r="C80" s="1"/>
      <c r="D80" s="9"/>
      <c r="E80" s="11"/>
      <c r="F80" s="7"/>
      <c r="G80" s="7"/>
    </row>
    <row r="81" spans="3:7">
      <c r="C81" s="1"/>
      <c r="D81" s="9"/>
      <c r="E81" s="11"/>
      <c r="F81" s="7"/>
      <c r="G81" s="7"/>
    </row>
    <row r="82" spans="3:7">
      <c r="C82" s="1"/>
      <c r="D82" s="9"/>
      <c r="E82" s="11"/>
      <c r="F82" s="7"/>
      <c r="G82" s="7"/>
    </row>
    <row r="83" spans="3:7">
      <c r="C83" s="1"/>
      <c r="D83" s="9"/>
      <c r="E83" s="11"/>
      <c r="F83" s="7"/>
      <c r="G83" s="7"/>
    </row>
    <row r="84" spans="3:7">
      <c r="C84" s="1"/>
      <c r="D84" s="9"/>
      <c r="E84" s="11"/>
      <c r="F84" s="7"/>
      <c r="G84" s="7"/>
    </row>
    <row r="85" spans="3:7">
      <c r="C85" s="1"/>
      <c r="D85" s="9"/>
      <c r="E85" s="11"/>
      <c r="F85" s="7"/>
      <c r="G85" s="7"/>
    </row>
    <row r="86" spans="3:7">
      <c r="C86" s="1"/>
      <c r="D86" s="9"/>
      <c r="E86" s="11"/>
      <c r="F86" s="7"/>
      <c r="G86" s="7"/>
    </row>
    <row r="87" spans="3:7">
      <c r="C87" s="1"/>
    </row>
    <row r="88" spans="3:7">
      <c r="C88" s="1"/>
    </row>
  </sheetData>
  <mergeCells count="19">
    <mergeCell ref="B5:C5"/>
    <mergeCell ref="D11:G11"/>
    <mergeCell ref="D5:G5"/>
    <mergeCell ref="B1:G1"/>
    <mergeCell ref="B6:C6"/>
    <mergeCell ref="D6:G6"/>
    <mergeCell ref="B11:C11"/>
    <mergeCell ref="D10:G10"/>
    <mergeCell ref="B7:C7"/>
    <mergeCell ref="D2:G2"/>
    <mergeCell ref="D7:G7"/>
    <mergeCell ref="B2:C2"/>
    <mergeCell ref="D4:G4"/>
    <mergeCell ref="B4:C4"/>
    <mergeCell ref="B3:C3"/>
    <mergeCell ref="D3:G3"/>
    <mergeCell ref="B8:C8"/>
    <mergeCell ref="D8:G8"/>
    <mergeCell ref="D9:G9"/>
  </mergeCells>
  <pageMargins left="1.3779527559055118" right="0.59055118110236227" top="0.98425196850393704" bottom="0.78740157480314965" header="0.23622047244094491" footer="0.23622047244094491"/>
  <pageSetup paperSize="9" scale="96" fitToHeight="0" orientation="portrait" verticalDpi="4294967292" r:id="rId1"/>
  <headerFooter>
    <oddHeader>&amp;L&amp;"Calibri,Regular"&amp;18TROŠKOVNIK&amp;R&amp;"-,Regular"&amp;9Velebitska 2, Zadar</oddHeader>
    <oddFooter>&amp;R&amp;"Calibri,Regular"&amp;9&amp;P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2</vt:i4>
      </vt:variant>
    </vt:vector>
  </HeadingPairs>
  <TitlesOfParts>
    <vt:vector size="6" baseType="lpstr">
      <vt:lpstr>Procelja</vt:lpstr>
      <vt:lpstr>Ravni krov</vt:lpstr>
      <vt:lpstr>Stolarija</vt:lpstr>
      <vt:lpstr>Rekapitulacija</vt:lpstr>
      <vt:lpstr>'Ravni krov'!Podrucje_ispisa</vt:lpstr>
      <vt:lpstr>Rekapitulacija!Podrucje_ispisa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Predrag Caklovic</dc:creator>
  <cp:lastModifiedBy>AMK</cp:lastModifiedBy>
  <cp:lastPrinted>2016-08-24T10:34:41Z</cp:lastPrinted>
  <dcterms:created xsi:type="dcterms:W3CDTF">2014-04-21T12:50:47Z</dcterms:created>
  <dcterms:modified xsi:type="dcterms:W3CDTF">2017-11-21T11:35:47Z</dcterms:modified>
</cp:coreProperties>
</file>